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wner\Desktop\OneDrive\Exam(6).2016.Fall\practice exams\submissions\"/>
    </mc:Choice>
  </mc:AlternateContent>
  <bookViews>
    <workbookView xWindow="0" yWindow="0" windowWidth="24000" windowHeight="9735" tabRatio="670"/>
  </bookViews>
  <sheets>
    <sheet name="Instructions" sheetId="3" r:id="rId1"/>
    <sheet name="Point Grid" sheetId="1" r:id="rId2"/>
    <sheet name="1" sheetId="2" r:id="rId3"/>
    <sheet name="2" sheetId="4" r:id="rId4"/>
    <sheet name="3" sheetId="5" r:id="rId5"/>
    <sheet name="4" sheetId="53" r:id="rId6"/>
    <sheet name="5" sheetId="52" r:id="rId7"/>
    <sheet name="6" sheetId="51" r:id="rId8"/>
    <sheet name="7" sheetId="50" r:id="rId9"/>
    <sheet name="8" sheetId="49" r:id="rId10"/>
    <sheet name="9" sheetId="42" r:id="rId11"/>
    <sheet name="10" sheetId="38" r:id="rId12"/>
    <sheet name="11" sheetId="37" r:id="rId13"/>
    <sheet name="12" sheetId="36" r:id="rId14"/>
    <sheet name="13" sheetId="61" r:id="rId15"/>
    <sheet name="14" sheetId="62" r:id="rId16"/>
    <sheet name="15" sheetId="63" r:id="rId17"/>
    <sheet name="16" sheetId="35" r:id="rId18"/>
    <sheet name="17" sheetId="54" r:id="rId19"/>
    <sheet name="18" sheetId="20" r:id="rId20"/>
    <sheet name="19" sheetId="21" r:id="rId21"/>
    <sheet name="20" sheetId="22" r:id="rId22"/>
    <sheet name="21" sheetId="23" r:id="rId23"/>
    <sheet name="22" sheetId="30" r:id="rId24"/>
    <sheet name="23" sheetId="29" r:id="rId25"/>
    <sheet name="24" sheetId="28" r:id="rId26"/>
    <sheet name="25" sheetId="27" r:id="rId27"/>
    <sheet name="26" sheetId="26" r:id="rId28"/>
    <sheet name="27" sheetId="25" r:id="rId29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" i="25" l="1"/>
  <c r="A15" i="25"/>
  <c r="A11" i="25"/>
  <c r="A7" i="25"/>
  <c r="N33" i="1"/>
  <c r="M33" i="1"/>
  <c r="A15" i="26"/>
  <c r="A11" i="26"/>
  <c r="O32" i="1" l="1"/>
  <c r="P32" i="1"/>
  <c r="N32" i="1"/>
  <c r="M32" i="1"/>
  <c r="A15" i="27"/>
  <c r="A11" i="27"/>
  <c r="A7" i="27"/>
  <c r="C13" i="62"/>
  <c r="C14" i="62" s="1"/>
  <c r="D15" i="61"/>
  <c r="D14" i="61"/>
  <c r="R26" i="1"/>
  <c r="Q26" i="1"/>
  <c r="P26" i="1"/>
  <c r="O26" i="1"/>
  <c r="A44" i="21"/>
  <c r="A40" i="21"/>
  <c r="A36" i="21"/>
  <c r="A32" i="21"/>
  <c r="A11" i="21"/>
  <c r="A7" i="21"/>
  <c r="C15" i="62" l="1"/>
  <c r="D11" i="62"/>
  <c r="F11" i="62" l="1"/>
  <c r="E11" i="62"/>
  <c r="O20" i="1" l="1"/>
  <c r="N20" i="1"/>
  <c r="A23" i="61"/>
  <c r="A18" i="61"/>
  <c r="A7" i="61"/>
  <c r="O24" i="1"/>
  <c r="N24" i="1"/>
  <c r="M24" i="1"/>
  <c r="A75" i="54"/>
  <c r="A32" i="54"/>
  <c r="A7" i="54"/>
  <c r="A23" i="5" l="1"/>
  <c r="A19" i="5"/>
  <c r="M27" i="1" l="1"/>
  <c r="A11" i="22"/>
  <c r="A7" i="22"/>
  <c r="A4" i="22"/>
  <c r="P25" i="1"/>
  <c r="O25" i="1"/>
  <c r="N25" i="1"/>
  <c r="M25" i="1"/>
  <c r="A50" i="20"/>
  <c r="A46" i="20"/>
  <c r="A42" i="20"/>
  <c r="A36" i="20"/>
  <c r="A4" i="20"/>
  <c r="F30" i="20"/>
  <c r="A23" i="35"/>
  <c r="A7" i="35"/>
  <c r="A4" i="35"/>
  <c r="N23" i="1"/>
  <c r="M23" i="1"/>
  <c r="O22" i="1"/>
  <c r="N22" i="1"/>
  <c r="M22" i="1"/>
  <c r="A25" i="63"/>
  <c r="A21" i="63"/>
  <c r="A17" i="63"/>
  <c r="P18" i="1"/>
  <c r="O18" i="1"/>
  <c r="N18" i="1"/>
  <c r="M18" i="1"/>
  <c r="A11" i="42"/>
  <c r="A7" i="42"/>
  <c r="A4" i="42"/>
  <c r="A15" i="52" l="1"/>
  <c r="A11" i="52"/>
  <c r="A7" i="52"/>
  <c r="O9" i="1"/>
  <c r="N9" i="1"/>
  <c r="M9" i="1"/>
  <c r="A15" i="5"/>
  <c r="A11" i="5"/>
  <c r="A7" i="5"/>
  <c r="A16" i="4"/>
  <c r="A12" i="4"/>
  <c r="A8" i="4"/>
  <c r="M19" i="1" l="1"/>
  <c r="N17" i="1"/>
  <c r="M17" i="1"/>
  <c r="A7" i="62"/>
  <c r="A20" i="23"/>
  <c r="A24" i="23"/>
  <c r="A28" i="23"/>
  <c r="B11" i="1" l="1"/>
  <c r="A7" i="53" l="1"/>
  <c r="P34" i="1" l="1"/>
  <c r="O34" i="1"/>
  <c r="N34" i="1"/>
  <c r="M34" i="1"/>
  <c r="R32" i="1"/>
  <c r="Q32" i="1"/>
  <c r="P31" i="1"/>
  <c r="O31" i="1"/>
  <c r="N31" i="1"/>
  <c r="M31" i="1"/>
  <c r="R30" i="1"/>
  <c r="Q30" i="1"/>
  <c r="P30" i="1"/>
  <c r="O30" i="1"/>
  <c r="N30" i="1"/>
  <c r="M30" i="1"/>
  <c r="R29" i="1"/>
  <c r="Q29" i="1"/>
  <c r="P29" i="1"/>
  <c r="O29" i="1"/>
  <c r="N29" i="1"/>
  <c r="M29" i="1"/>
  <c r="R28" i="1"/>
  <c r="Q28" i="1"/>
  <c r="P28" i="1"/>
  <c r="O28" i="1"/>
  <c r="N28" i="1"/>
  <c r="M28" i="1"/>
  <c r="N27" i="1"/>
  <c r="N26" i="1"/>
  <c r="M26" i="1"/>
  <c r="P21" i="1"/>
  <c r="O21" i="1"/>
  <c r="N21" i="1"/>
  <c r="M21" i="1"/>
  <c r="M20" i="1"/>
  <c r="N16" i="1"/>
  <c r="M16" i="1"/>
  <c r="O15" i="1"/>
  <c r="N15" i="1"/>
  <c r="M15" i="1"/>
  <c r="M14" i="1"/>
  <c r="M13" i="1"/>
  <c r="O12" i="1"/>
  <c r="N12" i="1"/>
  <c r="M12" i="1"/>
  <c r="O11" i="1"/>
  <c r="N11" i="1"/>
  <c r="M11" i="1"/>
  <c r="Q10" i="1"/>
  <c r="P10" i="1"/>
  <c r="O10" i="1"/>
  <c r="N10" i="1"/>
  <c r="M10" i="1"/>
  <c r="A23" i="28"/>
  <c r="A19" i="28"/>
  <c r="A11" i="28"/>
  <c r="A7" i="28"/>
  <c r="A21" i="29"/>
  <c r="A16" i="29"/>
  <c r="A12" i="29"/>
  <c r="A8" i="29"/>
  <c r="A11" i="30"/>
  <c r="A7" i="30"/>
  <c r="A32" i="23"/>
  <c r="A43" i="36"/>
  <c r="A35" i="37"/>
  <c r="A31" i="37"/>
  <c r="A27" i="37"/>
  <c r="A23" i="37"/>
  <c r="A11" i="38"/>
  <c r="A7" i="38"/>
  <c r="A15" i="49"/>
  <c r="A11" i="49"/>
  <c r="A7" i="49"/>
  <c r="A7" i="50"/>
  <c r="A7" i="51"/>
  <c r="O8" i="1"/>
  <c r="N8" i="1"/>
  <c r="M8" i="1"/>
  <c r="A15" i="53"/>
  <c r="A11" i="53"/>
  <c r="A24" i="2"/>
  <c r="A20" i="2"/>
  <c r="A16" i="2"/>
  <c r="B34" i="1" l="1"/>
  <c r="A4" i="25" s="1"/>
  <c r="B33" i="1"/>
  <c r="A4" i="26" s="1"/>
  <c r="B32" i="1"/>
  <c r="A4" i="27" s="1"/>
  <c r="B31" i="1"/>
  <c r="A4" i="28" s="1"/>
  <c r="B30" i="1"/>
  <c r="A4" i="29" s="1"/>
  <c r="B29" i="1"/>
  <c r="A4" i="30" s="1"/>
  <c r="B28" i="1"/>
  <c r="A4" i="23" s="1"/>
  <c r="B27" i="1"/>
  <c r="B26" i="1"/>
  <c r="A4" i="21" s="1"/>
  <c r="B25" i="1"/>
  <c r="B24" i="1"/>
  <c r="A4" i="54" s="1"/>
  <c r="B23" i="1"/>
  <c r="B22" i="1"/>
  <c r="A4" i="63" s="1"/>
  <c r="B21" i="1"/>
  <c r="B20" i="1"/>
  <c r="A4" i="61" s="1"/>
  <c r="B19" i="1"/>
  <c r="B18" i="1"/>
  <c r="B17" i="1"/>
  <c r="B16" i="1"/>
  <c r="B15" i="1"/>
  <c r="A4" i="49" s="1"/>
  <c r="B14" i="1"/>
  <c r="A4" i="50" s="1"/>
  <c r="B13" i="1"/>
  <c r="A4" i="51" s="1"/>
  <c r="B12" i="1"/>
  <c r="A4" i="52" s="1"/>
  <c r="A4" i="53"/>
  <c r="A4" i="36" l="1"/>
  <c r="A4" i="37"/>
  <c r="A4" i="62"/>
  <c r="A4" i="38"/>
  <c r="L26" i="1"/>
  <c r="L34" i="1"/>
  <c r="L33" i="1"/>
  <c r="L32" i="1"/>
  <c r="L31" i="1"/>
  <c r="L30" i="1"/>
  <c r="L29" i="1"/>
  <c r="L28" i="1"/>
  <c r="L27" i="1"/>
  <c r="J17" i="1"/>
  <c r="J9" i="1"/>
  <c r="J20" i="1"/>
  <c r="J23" i="1"/>
  <c r="J24" i="1"/>
  <c r="J19" i="1"/>
  <c r="J22" i="1"/>
  <c r="J26" i="1"/>
  <c r="J12" i="1"/>
  <c r="J29" i="1"/>
  <c r="J18" i="1"/>
  <c r="J32" i="1"/>
  <c r="J25" i="1"/>
  <c r="J13" i="1"/>
  <c r="J31" i="1"/>
  <c r="J16" i="1"/>
  <c r="J28" i="1"/>
  <c r="J11" i="1"/>
  <c r="J15" i="1"/>
  <c r="J34" i="1"/>
  <c r="J30" i="1"/>
  <c r="J10" i="1"/>
  <c r="J27" i="1"/>
  <c r="J33" i="1"/>
  <c r="J21" i="1"/>
  <c r="J14" i="1"/>
  <c r="M2" i="1" l="1" a="1"/>
  <c r="M2" i="1" s="1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8" i="1"/>
  <c r="B9" i="1"/>
  <c r="B10" i="1"/>
  <c r="A4" i="5" s="1"/>
  <c r="B8" i="1"/>
  <c r="J8" i="1"/>
  <c r="A4" i="4" l="1"/>
  <c r="M3" i="1"/>
  <c r="P2" i="1" s="1"/>
  <c r="A4" i="2"/>
</calcChain>
</file>

<file path=xl/sharedStrings.xml><?xml version="1.0" encoding="utf-8"?>
<sst xmlns="http://schemas.openxmlformats.org/spreadsheetml/2006/main" count="629" uniqueCount="413">
  <si>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</si>
  <si>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</si>
  <si>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</si>
  <si>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</si>
  <si>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</si>
  <si>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</si>
  <si>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</si>
  <si>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</si>
  <si>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</si>
  <si>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</si>
  <si>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Status</t>
  </si>
  <si>
    <t>Your Score</t>
  </si>
  <si>
    <t>Incomplete</t>
  </si>
  <si>
    <t>Points</t>
  </si>
  <si>
    <t>Percentage:</t>
  </si>
  <si>
    <t>Instructions</t>
  </si>
  <si>
    <t>1.) Find a quiet place and allow yourself the full four hour exam period to practice. Treat this just as you would the real exam.</t>
  </si>
  <si>
    <r>
      <t xml:space="preserve">2.) Use the question hyperlinks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navigate between questions in your preferred order.</t>
    </r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</si>
  <si>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</si>
  <si>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</si>
  <si>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</si>
  <si>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</si>
  <si>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r>
      <t xml:space="preserve">7.) Return to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</si>
  <si>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</si>
  <si>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</si>
  <si>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</si>
  <si>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</si>
  <si>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</si>
  <si>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</si>
  <si>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r>
      <t xml:space="preserve">9.)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</si>
  <si>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Return to Point Grid</t>
  </si>
  <si>
    <t>Pts Achieved</t>
  </si>
  <si>
    <t>Pts Available</t>
  </si>
  <si>
    <t>Briefly explain 4 reasons for government insurance.</t>
  </si>
  <si>
    <t>Briefly describe the 4 reforms below and briefly explain how they are plaintiff-friendly.</t>
  </si>
  <si>
    <t>Joint &amp; Several Liability</t>
  </si>
  <si>
    <t>Compensation on Gross Basis</t>
  </si>
  <si>
    <t>Collateral Source Rule</t>
  </si>
  <si>
    <t>List an example of a jurisdiction for each of the 5 approaches listed in (a).</t>
  </si>
  <si>
    <t>Briefly describe 5 approaches to rate regulation used in Canada.</t>
  </si>
  <si>
    <t>Amongst the 3 moderate rate regulation approaches, rank them from fastest to slowest.</t>
  </si>
  <si>
    <t xml:space="preserve">A Transportation Network Company (TNC) driver in Alberta was in an accident. </t>
  </si>
  <si>
    <t>The TNC is insured under a Standard Policy Form (SPF9) with the following features:</t>
  </si>
  <si>
    <t>Under each of the following situations, justify if there is coverage under SPF9 and identify the amount the SPF9</t>
  </si>
  <si>
    <t>insurer would pay.</t>
  </si>
  <si>
    <t>The driver is logged onto the TNC network and has picked up a passenger.</t>
  </si>
  <si>
    <t xml:space="preserve">The driver is not logged onto the TNC network and is driving to the gym. </t>
  </si>
  <si>
    <t>request through the app.</t>
  </si>
  <si>
    <t>of TPL</t>
  </si>
  <si>
    <t>of physical damage</t>
  </si>
  <si>
    <t xml:space="preserve">The driver incurred a claim of: </t>
  </si>
  <si>
    <t>Briefly describe 2 objectives of employment insurance in Canada.</t>
  </si>
  <si>
    <t>Provide 3 reasons for government's involvement in employment insurance in Canada.</t>
  </si>
  <si>
    <t>Briefly explain 5 principles of risk management for flood risk.</t>
  </si>
  <si>
    <t>Briefly explain 2 reasons why certain international flood programs have failed.</t>
  </si>
  <si>
    <t>Compare and contrast the UK and US flood programs based on 4 categories of approaches.</t>
  </si>
  <si>
    <t>The Property and Casualty Insurance Compensation Corporation (PACICC) was established to protect policyholders and</t>
  </si>
  <si>
    <t>claimants in the event of an insurer insolvency.</t>
  </si>
  <si>
    <t>Given the following information:</t>
  </si>
  <si>
    <t xml:space="preserve">Total amount advanced by PACICC in Ontario: </t>
  </si>
  <si>
    <t xml:space="preserve">Total amount recovered by PACICC from insolvent insurer and third parties in Ontario: </t>
  </si>
  <si>
    <t>Total PACICC assessment in Alberta:</t>
  </si>
  <si>
    <t>E and F are the only insurers with direct written premium in Ontario</t>
  </si>
  <si>
    <t>G and H are the only insurers with direct written premium in Alberta</t>
  </si>
  <si>
    <t>Insurer</t>
  </si>
  <si>
    <t>Jurisdiction</t>
  </si>
  <si>
    <t>E</t>
  </si>
  <si>
    <t>F</t>
  </si>
  <si>
    <t>G</t>
  </si>
  <si>
    <t>H</t>
  </si>
  <si>
    <t>ON</t>
  </si>
  <si>
    <t>AB</t>
  </si>
  <si>
    <t>Determine the amount of the PACICC assessment for insurer E.</t>
  </si>
  <si>
    <t>Determine the amount of the PACICC assessment for insurer G.</t>
  </si>
  <si>
    <t>Determine the amount of the PACICC assessment for insurer E if G and H were also insurers in Ontario</t>
  </si>
  <si>
    <t>The following information is available for a property and casualty insurance company as at December 31, 2021:</t>
  </si>
  <si>
    <t>Estimated undiscounted value of the liabilities to be commuted:</t>
  </si>
  <si>
    <t>Risk free rate:</t>
  </si>
  <si>
    <t xml:space="preserve">Required margin: </t>
  </si>
  <si>
    <t>Target capital to required capital ratio;</t>
  </si>
  <si>
    <t>Risk cost of capital:</t>
  </si>
  <si>
    <t>Compute the commuted value of claims as at December 31, 2021.</t>
  </si>
  <si>
    <t>CY</t>
  </si>
  <si>
    <t>Payments are assumed to be made mid-year.</t>
  </si>
  <si>
    <t>Cumulative Payment %</t>
  </si>
  <si>
    <t>Define a commutation agreement.</t>
  </si>
  <si>
    <t>List an advantage of a commutation agreement from a reinsurer's perspective.</t>
  </si>
  <si>
    <t>List an advantage and a disadvantage of a commutation agreement from an insurer's perspective.</t>
  </si>
  <si>
    <t>A company purchases a muti-peril insurance policy. Following a fire accident, the company files a claim with the</t>
  </si>
  <si>
    <t>The insurance company denied coverage for the claim and the company sued in consequence.</t>
  </si>
  <si>
    <t>An insured sustains significant injuries following a vehicle accident leading to complications that significantly</t>
  </si>
  <si>
    <t>An insured is injured in a vehicle collision while returning home. The insured is admitted to the hospital for treatment</t>
  </si>
  <si>
    <t xml:space="preserve">of his injuries and recovers successfully physically after a few treatments. However, the accident has left him with </t>
  </si>
  <si>
    <t>anxiety. The insured claims for non-pecuniary damages for the harm sustained in the incident but is denied coverage</t>
  </si>
  <si>
    <t>Discuss the implications from the ruling used to support the previous case in Part c).</t>
  </si>
  <si>
    <t>catastrophic impairment but is denied by her insurance company. The insured sues her insurance company.</t>
  </si>
  <si>
    <t xml:space="preserve">insurance company 13 months after the incident. However, the proof of loss was filed 2 months after the fire incident. </t>
  </si>
  <si>
    <t>Briefly describe four qualifications of the Appointed Actuary as defined by OSFI.</t>
  </si>
  <si>
    <t>Briefly describe the functions of the Board of Directors.</t>
  </si>
  <si>
    <t>Briefly describe four roles or duties of the Appointed Actuary.</t>
  </si>
  <si>
    <t>precedents used to support the conclusion drawn.</t>
  </si>
  <si>
    <t>In each of the following scenarios, explain a likely outcome for the insurance company and cite any relevant</t>
  </si>
  <si>
    <t xml:space="preserve">The driver is logged onto the TNC network and picks up a client who waved at him from the streets without making a </t>
  </si>
  <si>
    <t>Direct Written Premium ($MM)</t>
  </si>
  <si>
    <t>impede on her quality of life and prevents her from performing her daily activities. The insured files for Class 4</t>
  </si>
  <si>
    <t xml:space="preserve">The following information is available for an insurance company's P&amp;C-1. </t>
  </si>
  <si>
    <t>All amounts are in thousands of dollars ($000s).</t>
  </si>
  <si>
    <t>Payment Pattern</t>
  </si>
  <si>
    <t>Year</t>
  </si>
  <si>
    <t>Undiscounted Unpaid</t>
  </si>
  <si>
    <t>Accident Year</t>
  </si>
  <si>
    <t>n/a</t>
  </si>
  <si>
    <t>The company purchases quota share reinsurance.</t>
  </si>
  <si>
    <t>% ceded to reinsurer</t>
  </si>
  <si>
    <t>Claims development margin for adverse deviation (MfAD)</t>
  </si>
  <si>
    <t>Reinsurance recovery MfAD</t>
  </si>
  <si>
    <t>Investment return MfAD</t>
  </si>
  <si>
    <t>Discount rate</t>
  </si>
  <si>
    <t>Page 20.10 Asset</t>
  </si>
  <si>
    <t>Recoverable from reinsurers</t>
  </si>
  <si>
    <t>Unearned Premiums</t>
  </si>
  <si>
    <t>Unpaid Claims and Adjustment Expenses</t>
  </si>
  <si>
    <t>Total Investments incl. cash</t>
  </si>
  <si>
    <t>A</t>
  </si>
  <si>
    <t>Page 20.20 Liabilities and Equity</t>
  </si>
  <si>
    <t>B</t>
  </si>
  <si>
    <t>Page 20.30 Statement of Income</t>
  </si>
  <si>
    <t>Net Premium Written</t>
  </si>
  <si>
    <t>Net Premium Earned</t>
  </si>
  <si>
    <t>Gross Claims and Adjustment Expenses</t>
  </si>
  <si>
    <t>Reinsurers' share of claims and adjustment expenses</t>
  </si>
  <si>
    <t>Net Claims and Adjustment Expenses</t>
  </si>
  <si>
    <t>Net Investment Income</t>
  </si>
  <si>
    <t>C</t>
  </si>
  <si>
    <t>D</t>
  </si>
  <si>
    <t>Calculate A, B, C, D , E</t>
  </si>
  <si>
    <t>AY</t>
  </si>
  <si>
    <t>discount rate</t>
  </si>
  <si>
    <t>:</t>
  </si>
  <si>
    <t>Cumulative Paid Losses</t>
  </si>
  <si>
    <t>Third Party Liability limit</t>
  </si>
  <si>
    <t>by his insurance company as  the assigned psychiatrist did not identify any medically known condition.</t>
  </si>
  <si>
    <r>
      <t xml:space="preserve">In the case of </t>
    </r>
    <r>
      <rPr>
        <i/>
        <sz val="11"/>
        <color theme="1"/>
        <rFont val="Calibri"/>
        <family val="2"/>
        <scheme val="minor"/>
      </rPr>
      <t>Citizen Insurance Co. v. Parsons</t>
    </r>
    <r>
      <rPr>
        <sz val="11"/>
        <color theme="1"/>
        <rFont val="Calibri"/>
        <family val="2"/>
        <scheme val="minor"/>
      </rPr>
      <t xml:space="preserve">, an insurance company challenged the validity of </t>
    </r>
  </si>
  <si>
    <t>The Fire Insurance Policy Act</t>
  </si>
  <si>
    <t>Identify two reasons why the insurance company argued that the Fire Insurance Policy Act was ultra vires</t>
  </si>
  <si>
    <t>Briefly describe how the Privy Concil interpreted 'trade and commerce' when ruling on this case</t>
  </si>
  <si>
    <t>Briefly describe the Privy Council's ruling on this case</t>
  </si>
  <si>
    <t xml:space="preserve">Explain whether the following situations are permitted according to Ontario regulations. </t>
  </si>
  <si>
    <t>An insurance company wants to target customers who have both personal auto and property policies</t>
  </si>
  <si>
    <t xml:space="preserve">by offering a 5% duo-line discount on the auto policy. The historical experience of these customers </t>
  </si>
  <si>
    <t>is reviewed and they are found to indeed have better auto loss experience.</t>
  </si>
  <si>
    <t>After observing less driving activities and recording significantly lower claim frequency, the insurance</t>
  </si>
  <si>
    <t>company decides to issue its personal auto customers a refund during the certain months that</t>
  </si>
  <si>
    <t>Ontario is in a Covid-19 related provincial lockdown.</t>
  </si>
  <si>
    <t>An insured recently signed up for a car-sharing service. The insurer found out and wants to increase</t>
  </si>
  <si>
    <t>the policy premium.</t>
  </si>
  <si>
    <t>An insurerd moved from their downtown residence to the suburbs and their personal auto premium</t>
  </si>
  <si>
    <t>increased.</t>
  </si>
  <si>
    <t>An insurance company is considering the use of credit information for personal auto pricing.</t>
  </si>
  <si>
    <t>Provide two areguments for and two arguments against the use of credit information.</t>
  </si>
  <si>
    <t>Briefly describe four principles in gathering consent to collect and use credit information.</t>
  </si>
  <si>
    <t>Discuss the need to review credit-based insurance scores after a change in economic conditions.</t>
  </si>
  <si>
    <t>With respect to Agriculture insurnace in Canada</t>
  </si>
  <si>
    <t>Define Probable Yield</t>
  </si>
  <si>
    <t>Identify three stabilizing techniques used in probable yield methods</t>
  </si>
  <si>
    <t xml:space="preserve">The following information is available for a P&amp;C insurance company as at December 31, 2021. </t>
  </si>
  <si>
    <t xml:space="preserve">All amounts are in millions of dollars </t>
  </si>
  <si>
    <t>East Canada PML 500</t>
  </si>
  <si>
    <t>West Canada PML 500</t>
  </si>
  <si>
    <t>East Canada PML 250</t>
  </si>
  <si>
    <t>West Canada PML 250</t>
  </si>
  <si>
    <t>Financial resources to support earthquake risk</t>
  </si>
  <si>
    <t xml:space="preserve">The company does not purchase reinsurance for its earthquake exposure. </t>
  </si>
  <si>
    <t>The company is progressively phasing from a 420-year return period in 2014 to a 500-year return period in 2022.</t>
  </si>
  <si>
    <t>Identify the four financial resources to support the earthquake risk</t>
  </si>
  <si>
    <t>Briefly describe four sound earthquake modeling best practices</t>
  </si>
  <si>
    <t>For each of the following contracts, explain whether there is a transfer of risk</t>
  </si>
  <si>
    <t>(i)</t>
  </si>
  <si>
    <t>Excess of loss treaty: $2M excess of $1M</t>
  </si>
  <si>
    <t>Aggregate limit: $2M</t>
  </si>
  <si>
    <t>Aggregate deductible: $1M</t>
  </si>
  <si>
    <t>Reinsurance premium: $1M</t>
  </si>
  <si>
    <t>(ii)</t>
  </si>
  <si>
    <t>40% quota share</t>
  </si>
  <si>
    <t>Ceding commission 23%</t>
  </si>
  <si>
    <t>Expected loss ratio: 60%</t>
  </si>
  <si>
    <t>Reinsurer expense: 7%</t>
  </si>
  <si>
    <t>(iii)</t>
  </si>
  <si>
    <t>$300M excess of $50M earthquake reinsurance</t>
  </si>
  <si>
    <t>Reinsurance premium $5M</t>
  </si>
  <si>
    <t>100 years PML $50M</t>
  </si>
  <si>
    <t>200 years PML $200M</t>
  </si>
  <si>
    <t>500 years PML $350M</t>
  </si>
  <si>
    <t>Identify three potential risk limiting features of a reinsurance contract and briefly describe how</t>
  </si>
  <si>
    <t>The following information is available from Dec 31, 2021 P&amp;C-1 of a P&amp;C insurance company. All amount</t>
  </si>
  <si>
    <t>are in thousands of dollars (C$000s).</t>
  </si>
  <si>
    <t>current</t>
  </si>
  <si>
    <t>prior</t>
  </si>
  <si>
    <t>Balance Sheet</t>
  </si>
  <si>
    <t>year</t>
  </si>
  <si>
    <t>Cash</t>
  </si>
  <si>
    <t>Bonds and Debentures</t>
  </si>
  <si>
    <t>Common Shares</t>
  </si>
  <si>
    <t>Real Estate</t>
  </si>
  <si>
    <t>Broker Receivables</t>
  </si>
  <si>
    <t>Unearned Premiums Recoverables</t>
  </si>
  <si>
    <t>Unpaid Claims and Adjustment Expenses Recoverables</t>
  </si>
  <si>
    <t>?</t>
  </si>
  <si>
    <t>Total Assets</t>
  </si>
  <si>
    <t>Gross Unpaid Claims and Adjustment Expenses</t>
  </si>
  <si>
    <t>Equity</t>
  </si>
  <si>
    <t>Income Statement</t>
  </si>
  <si>
    <t>Net Premiums Written</t>
  </si>
  <si>
    <t>Decrease (Increase) in Net Unearned Premiums</t>
  </si>
  <si>
    <t>Total Acquisition Expenses</t>
  </si>
  <si>
    <t>General Expenses</t>
  </si>
  <si>
    <t>Investment Income</t>
  </si>
  <si>
    <t>Realized Gain (Losses)</t>
  </si>
  <si>
    <t>Investment Expenses</t>
  </si>
  <si>
    <t>Income Taxes - Total</t>
  </si>
  <si>
    <t>Net Leverage Ratio at the end of current year is</t>
  </si>
  <si>
    <t>All of the company's reinsurance is placed with an unregistered reinsurer without collateral.</t>
  </si>
  <si>
    <t>Calculate each of the following ratios at December 31, 2021.</t>
  </si>
  <si>
    <t>i. Investment Yield</t>
  </si>
  <si>
    <t>ii. Return on Equity</t>
  </si>
  <si>
    <t>iii. Return on Assets</t>
  </si>
  <si>
    <t>iv. Net Underwriting Leverage Ratio</t>
  </si>
  <si>
    <t>Based on the ratios calculated above, assess wether the company is in good financial health.</t>
  </si>
  <si>
    <t>Calculate the unpaid claims and adjustment expenses recoverable at the end of the current year</t>
  </si>
  <si>
    <t>Describe three key elements of ORSA.</t>
  </si>
  <si>
    <t xml:space="preserve">Briefly describe four ways in which the Own Risk and Solvency Assessment (ORSA) is a better </t>
  </si>
  <si>
    <t>management tool for the Board of Directors comkpared to the MCT</t>
  </si>
  <si>
    <t>BA - Exam 6C - Version B - Spring 2022</t>
  </si>
  <si>
    <t>List 3 funding mechanisms for PACICC.</t>
  </si>
  <si>
    <t>According to MSA Research, identify three aspects of financial strength that are not captured in</t>
  </si>
  <si>
    <t>the OSFI regulatory solvency ratios and tests.</t>
  </si>
  <si>
    <t>Calculate the MCT capital available.</t>
  </si>
  <si>
    <t>qualifying category A common shares</t>
  </si>
  <si>
    <t>contributed surplus</t>
  </si>
  <si>
    <t>Retained Earnings</t>
  </si>
  <si>
    <t>UEP</t>
  </si>
  <si>
    <t>reserves</t>
  </si>
  <si>
    <t>NOD</t>
  </si>
  <si>
    <t>LOC</t>
  </si>
  <si>
    <t>AOCI</t>
  </si>
  <si>
    <t>qualifying category B instruments</t>
  </si>
  <si>
    <t>qualifying category C instruments</t>
  </si>
  <si>
    <t>non-controlling interests</t>
  </si>
  <si>
    <r>
      <t xml:space="preserve">You'll also need some information on reinsurance ceded to </t>
    </r>
    <r>
      <rPr>
        <u/>
        <sz val="11"/>
        <rFont val="Calibri"/>
        <family val="2"/>
        <scheme val="minor"/>
      </rPr>
      <t>unregistered reinsurers</t>
    </r>
    <r>
      <rPr>
        <sz val="11"/>
        <rFont val="Calibri"/>
        <family val="2"/>
        <scheme val="minor"/>
      </rPr>
      <t>:</t>
    </r>
  </si>
  <si>
    <t>UEP ceded:</t>
  </si>
  <si>
    <t>($) UnEarned Premiums ceded to assuming reinsurer</t>
  </si>
  <si>
    <t>O/S Recov:</t>
  </si>
  <si>
    <t>($) OutStanding losses Recoverable from assuming reinsurer</t>
  </si>
  <si>
    <t>Reins Recv:</t>
  </si>
  <si>
    <t>($) Reinsurance Receivable</t>
  </si>
  <si>
    <t>Reins Pay:</t>
  </si>
  <si>
    <t>($) Reinsurance Payable</t>
  </si>
  <si>
    <t>NOD:</t>
  </si>
  <si>
    <t>($) Non-Owned Deposits (RSA + Other) &amp; includes FUNDS to secure pmt</t>
  </si>
  <si>
    <t>from assuming insurer (the FUNDS inclusion is new for 2018)</t>
  </si>
  <si>
    <t>LOC:</t>
  </si>
  <si>
    <t>($) Letters Of Credit</t>
  </si>
  <si>
    <t>O/S</t>
  </si>
  <si>
    <t>Reins</t>
  </si>
  <si>
    <t>ceded</t>
  </si>
  <si>
    <t>Recov</t>
  </si>
  <si>
    <t>Recv</t>
  </si>
  <si>
    <t>Pay</t>
  </si>
  <si>
    <t>Calculate the MCT minimum capital required.</t>
  </si>
  <si>
    <t>Line of</t>
  </si>
  <si>
    <t>net</t>
  </si>
  <si>
    <t>* net unpaid is discounted but excludes</t>
  </si>
  <si>
    <t>Business</t>
  </si>
  <si>
    <t>unpaid *</t>
  </si>
  <si>
    <t>margin</t>
  </si>
  <si>
    <t xml:space="preserve">   PfADs</t>
  </si>
  <si>
    <t>Line 1</t>
  </si>
  <si>
    <t>Line 2</t>
  </si>
  <si>
    <t>net prem</t>
  </si>
  <si>
    <t>DWP</t>
  </si>
  <si>
    <t>AWP</t>
  </si>
  <si>
    <t>CWP</t>
  </si>
  <si>
    <t>liabs</t>
  </si>
  <si>
    <t>(12 mths)</t>
  </si>
  <si>
    <t>These 2 amounts relate to components of insurance risk:</t>
  </si>
  <si>
    <t>capital required for unregistered reinsurers:</t>
  </si>
  <si>
    <t>capital required for catastrophes:</t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</si>
  <si>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interest rate</t>
    </r>
    <r>
      <rPr>
        <sz val="11"/>
        <color theme="1"/>
        <rFont val="Calibri"/>
        <family val="2"/>
        <scheme val="minor"/>
      </rPr>
      <t xml:space="preserve"> risk is:</t>
    </r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</si>
  <si>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foreign exchange</t>
    </r>
    <r>
      <rPr>
        <sz val="11"/>
        <color theme="1"/>
        <rFont val="Calibri"/>
        <family val="2"/>
        <scheme val="minor"/>
      </rPr>
      <t xml:space="preserve"> risk is:</t>
    </r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</si>
  <si>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equity</t>
    </r>
    <r>
      <rPr>
        <sz val="11"/>
        <color theme="1"/>
        <rFont val="Calibri"/>
        <family val="2"/>
        <scheme val="minor"/>
      </rPr>
      <t xml:space="preserve"> risk is:</t>
    </r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</si>
  <si>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real estate</t>
    </r>
    <r>
      <rPr>
        <sz val="11"/>
        <color theme="1"/>
        <rFont val="Calibri"/>
        <family val="2"/>
        <scheme val="minor"/>
      </rPr>
      <t xml:space="preserve"> risk is:</t>
    </r>
  </si>
  <si>
    <r>
      <t xml:space="preserve">The capital required for </t>
    </r>
    <r>
      <rPr>
        <u/>
        <sz val="11"/>
        <color theme="1"/>
        <rFont val="Calibri"/>
        <family val="2"/>
        <scheme val="minor"/>
      </rPr>
      <t>credit</t>
    </r>
    <r>
      <rPr>
        <sz val="11"/>
        <color theme="1"/>
        <rFont val="Calibri"/>
        <family val="2"/>
        <scheme val="minor"/>
      </rPr>
      <t xml:space="preserve"> risk is:</t>
    </r>
  </si>
  <si>
    <t>Here is some more information that you'll need:</t>
  </si>
  <si>
    <t>AWP(ig):</t>
  </si>
  <si>
    <t>($) AWP (last 12 mths) from intra-group pooling</t>
  </si>
  <si>
    <t>CWP(ig):</t>
  </si>
  <si>
    <t>($) CWP (last 12 mths) from intra-group pooling</t>
  </si>
  <si>
    <t>growth</t>
  </si>
  <si>
    <t>risk factor</t>
  </si>
  <si>
    <t>DWP over last 12 months</t>
  </si>
  <si>
    <t>AWP over last 12 months</t>
  </si>
  <si>
    <t>CWP over last 12 months</t>
  </si>
  <si>
    <t>AWP(ig) over last 12 months</t>
  </si>
  <si>
    <t>CWP(ig) over last 12 months</t>
  </si>
  <si>
    <t>premium growth above 20%</t>
  </si>
  <si>
    <t>capital factor *</t>
  </si>
  <si>
    <t>* capital factor applies to total capital required BEFORE operational risk margin</t>
  </si>
  <si>
    <t xml:space="preserve">   and diversification credit.</t>
  </si>
  <si>
    <t>Calculate the MCT ratio and briefly comment on the ability of this company to satisfy</t>
  </si>
  <si>
    <t>its obligations and continue operations.</t>
  </si>
  <si>
    <t>MCT ratio</t>
  </si>
  <si>
    <t>Calculate the maximum allowable DPAE and the PDR (if any.)</t>
  </si>
  <si>
    <t>net UPR</t>
  </si>
  <si>
    <t>UEComm</t>
  </si>
  <si>
    <t>FutRe</t>
  </si>
  <si>
    <t>MfAD(inv)</t>
  </si>
  <si>
    <t>100 bps</t>
  </si>
  <si>
    <t>ELR</t>
  </si>
  <si>
    <t>MfAD(claims)</t>
  </si>
  <si>
    <t>ULAE</t>
  </si>
  <si>
    <t>MfAD(re)</t>
  </si>
  <si>
    <t>APV</t>
  </si>
  <si>
    <t>gross (PV+LAE)</t>
  </si>
  <si>
    <t>maintenance</t>
  </si>
  <si>
    <t>Identify the purpose of DPAE and whether it is classified as an asset or a liability.</t>
  </si>
  <si>
    <t>Identify 1 example of a DPAE.</t>
  </si>
  <si>
    <t>According to the Canadian Institute of Actuaries' reading on Financial Condition Testing, what</t>
  </si>
  <si>
    <t>are the requirements for being in satisfactory financial condition.</t>
  </si>
  <si>
    <t>Determine whether the following information from the most recent FCT report indicates that the</t>
  </si>
  <si>
    <t>insurer is in satisfactory financial condition.</t>
  </si>
  <si>
    <t>length of forecast period</t>
  </si>
  <si>
    <t>internal target ratio for MCT as determined by ORSA analysis</t>
  </si>
  <si>
    <t>regulatory minimum capital ratio for MCT</t>
  </si>
  <si>
    <t>scenario</t>
  </si>
  <si>
    <t>variable</t>
  </si>
  <si>
    <t>base scenario</t>
  </si>
  <si>
    <t>assets</t>
  </si>
  <si>
    <t>liabilities</t>
  </si>
  <si>
    <t>going-concern scenario</t>
  </si>
  <si>
    <t>solvency scenario #1</t>
  </si>
  <si>
    <t>solvency scenario #2</t>
  </si>
  <si>
    <t xml:space="preserve"> ==&gt; catastrophe - stock market crash</t>
  </si>
  <si>
    <t>Identify 2 potential ripple effects from the solvency scenarios.</t>
  </si>
  <si>
    <t>Identify 2 potential corrective management actions to address to mitigate the effects of the solvency scenarios.</t>
  </si>
  <si>
    <t xml:space="preserve"> &lt;== years</t>
  </si>
  <si>
    <t xml:space="preserve"> ==&gt; normal winter storm</t>
  </si>
  <si>
    <t xml:space="preserve"> ==&gt; catastrophe - hurricane</t>
  </si>
  <si>
    <t>Describe the 'standard' BCAR score according to Best's Capital Adequacy Ratio test.</t>
  </si>
  <si>
    <r>
      <t xml:space="preserve">Suppose insurer A and B both have a Best rating of </t>
    </r>
    <r>
      <rPr>
        <b/>
        <sz val="11"/>
        <color theme="1"/>
        <rFont val="Calibri"/>
        <family val="2"/>
        <scheme val="minor"/>
      </rPr>
      <t>strong</t>
    </r>
    <r>
      <rPr>
        <sz val="11"/>
        <color theme="1"/>
        <rFont val="Calibri"/>
        <family val="2"/>
        <scheme val="minor"/>
      </rPr>
      <t xml:space="preserve"> based on their </t>
    </r>
    <r>
      <rPr>
        <b/>
        <sz val="11"/>
        <color theme="1"/>
        <rFont val="Calibri"/>
        <family val="2"/>
        <scheme val="minor"/>
      </rPr>
      <t>standard</t>
    </r>
    <r>
      <rPr>
        <sz val="11"/>
        <color theme="1"/>
        <rFont val="Calibri"/>
        <family val="2"/>
        <scheme val="minor"/>
      </rPr>
      <t xml:space="preserve"> BCAR scores.</t>
    </r>
  </si>
  <si>
    <r>
      <rPr>
        <b/>
        <sz val="11"/>
        <color theme="1"/>
        <rFont val="Calibri"/>
        <family val="2"/>
        <scheme val="minor"/>
      </rPr>
      <t>stressed</t>
    </r>
    <r>
      <rPr>
        <sz val="11"/>
        <color theme="1"/>
        <rFont val="Calibri"/>
        <family val="2"/>
        <scheme val="minor"/>
      </rPr>
      <t xml:space="preserve"> BCAR score of </t>
    </r>
    <r>
      <rPr>
        <b/>
        <sz val="11"/>
        <color theme="1"/>
        <rFont val="Calibri"/>
        <family val="2"/>
        <scheme val="minor"/>
      </rPr>
      <t>adequate.</t>
    </r>
  </si>
  <si>
    <t xml:space="preserve">    Insurer A:</t>
  </si>
  <si>
    <t xml:space="preserve">    Insurer B:</t>
  </si>
  <si>
    <t xml:space="preserve">    operating results</t>
  </si>
  <si>
    <t xml:space="preserve"> - well-established, experienced 2 moderate catastrophes in the last 18 years with only small swings in</t>
  </si>
  <si>
    <t xml:space="preserve"> - relatively young company, never experienced a catastrophe, large swings in operating results</t>
  </si>
  <si>
    <r>
      <t xml:space="preserve">Given the information below, </t>
    </r>
    <r>
      <rPr>
        <u/>
        <sz val="11"/>
        <color theme="1"/>
        <rFont val="Calibri"/>
        <family val="2"/>
        <scheme val="minor"/>
      </rPr>
      <t>fully explain</t>
    </r>
    <r>
      <rPr>
        <sz val="11"/>
        <color theme="1"/>
        <rFont val="Calibri"/>
        <family val="2"/>
        <scheme val="minor"/>
      </rPr>
      <t xml:space="preserve"> which insurer is likely to keep it's rating, which is likely to have it lowered based on a</t>
    </r>
  </si>
  <si>
    <t>Calculate the excess (deficiency) amount for CY 2024.</t>
  </si>
  <si>
    <t>investment yield:</t>
  </si>
  <si>
    <t>paid in</t>
  </si>
  <si>
    <t>Define the concept of 'onerous contract' under IFRS 17.</t>
  </si>
  <si>
    <t>Calculate the IFRS-17 Discount Rate (DR) using a bottom-up and top-down approach.</t>
  </si>
  <si>
    <t>risk-free rate</t>
  </si>
  <si>
    <t>liquidity premium</t>
  </si>
  <si>
    <t>reference portfolio rate</t>
  </si>
  <si>
    <t>credit risk adjustment</t>
  </si>
  <si>
    <t>market risk adjustment</t>
  </si>
  <si>
    <t>Based on IFRS 17, how shall an entity, at minimum, divide a portfolio into groups</t>
  </si>
  <si>
    <t>mechanisms under IFRS 17</t>
  </si>
  <si>
    <t>Briefly describe the accounting treatment for each of FA's residual market</t>
  </si>
  <si>
    <t>coverage period</t>
  </si>
  <si>
    <t>LRC using PAA at the end of year 1</t>
  </si>
  <si>
    <t>year(s)</t>
  </si>
  <si>
    <t>details of cash flows</t>
  </si>
  <si>
    <t>expected premiums</t>
  </si>
  <si>
    <t>received at inception</t>
  </si>
  <si>
    <t>directly attributable acquisition expenses</t>
  </si>
  <si>
    <t>paid at inception</t>
  </si>
  <si>
    <t>directly attributable maintenance expenses</t>
  </si>
  <si>
    <t>Incurred in year 1</t>
  </si>
  <si>
    <t>NON-DIRECTLY attributable acquisition expenses</t>
  </si>
  <si>
    <t>NON-DIRECTLY attributable maintenance expenses</t>
  </si>
  <si>
    <t>per year</t>
  </si>
  <si>
    <t>further assumptions</t>
  </si>
  <si>
    <t>no claims are incurred in year 1</t>
  </si>
  <si>
    <t>expected premium receipts are allocated on the basis of the passage of time</t>
  </si>
  <si>
    <t>acquisition costs are deferred &amp; amortized over the coverage period of</t>
  </si>
  <si>
    <t>there is no discounting</t>
  </si>
  <si>
    <t>DESCRIPTION</t>
  </si>
  <si>
    <t>AMOUNT</t>
  </si>
  <si>
    <t>OTHER INFO</t>
  </si>
  <si>
    <t>Calculate the indicated quantities for the given group of insurance contracts at the end of year 1 using PAA.</t>
  </si>
  <si>
    <t>Profit /loss for year 1</t>
  </si>
  <si>
    <t>Insurance service result for year 1</t>
  </si>
  <si>
    <t>Here is the required information:</t>
  </si>
  <si>
    <t>in FARM (Facility Association Residual Market) and the RSPs (Risk-Sharing Pools).</t>
  </si>
  <si>
    <t>Briefly describe admission of a risk to the program is treated differently</t>
  </si>
  <si>
    <t>The report date is February 24, 2022.</t>
  </si>
  <si>
    <t>For each of the following scenarios, identify whether it is a subsequent event and justify the actions</t>
  </si>
  <si>
    <t>that the AA should take.</t>
  </si>
  <si>
    <t>The AA was notified on February 20, 2022 that some previously reported losses as of December 31, 2021,</t>
  </si>
  <si>
    <t>experienced a large change in value, and the change in value is in excess of the standard of materiality.</t>
  </si>
  <si>
    <t>Court has settled a claim on January 20, 2022 which will retroactively impact all bodily injury claim amounts</t>
  </si>
  <si>
    <t>deductible on physical damage</t>
  </si>
  <si>
    <t>each feature could affect the existence or extent of a risk transfer.</t>
  </si>
  <si>
    <t>The AA of an insurance company is valaing the policy liabilities as at December 31, 2021.</t>
  </si>
  <si>
    <t>A 25-year-man has started a job as a "motorman" on an oil rig. Since this is a high-risk profression,</t>
  </si>
  <si>
    <t>the employee's personal auto insurance provider has raised his rates by 20%.</t>
  </si>
  <si>
    <r>
      <t xml:space="preserve">Assuming the Earthquake Premium Reserve (EPR) included in financial resources is   </t>
    </r>
    <r>
      <rPr>
        <b/>
        <sz val="11"/>
        <color theme="1"/>
        <rFont val="Calibri"/>
        <family val="2"/>
        <scheme val="minor"/>
      </rPr>
      <t>====&gt;</t>
    </r>
  </si>
  <si>
    <t>calculate the company's margin required for earthquake risk at target as at December 31, 2021.</t>
  </si>
  <si>
    <t>Provide 1 example of type of coverage for each of the 4 reasons listed in part a.</t>
  </si>
  <si>
    <r>
      <t xml:space="preserve">Compare and contrast the role of the </t>
    </r>
    <r>
      <rPr>
        <b/>
        <sz val="11"/>
        <color theme="1"/>
        <rFont val="Calibri"/>
        <family val="2"/>
        <scheme val="minor"/>
      </rPr>
      <t>Appointed Actuary</t>
    </r>
    <r>
      <rPr>
        <sz val="11"/>
        <color theme="1"/>
        <rFont val="Calibri"/>
        <family val="2"/>
        <scheme val="minor"/>
      </rPr>
      <t xml:space="preserve"> to the role of the Board of Directors and</t>
    </r>
  </si>
  <si>
    <t>of the Audit Committee.</t>
  </si>
  <si>
    <t>Vicarious Liability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</si>
</sst>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#,##0_);\(#,##0\);\–_);&quot;–&quot;_)"/>
    <numFmt numFmtId="168" formatCode="_-&quot;$&quot;* #,##0_-;\-&quot;$&quot;* #,##0_-;_-&quot;$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4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</cellStyleXfs>
  <cellXfs count="26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3" borderId="1" xfId="0" applyFont="1" applyFill="1" applyBorder="1" applyAlignment="1" applyProtection="1">
      <alignment horizontal="center"/>
      <protection locked="0"/>
    </xf>
    <xf numFmtId="165" fontId="2" fillId="0" borderId="0" xfId="1" applyNumberFormat="1" applyFont="1" applyAlignment="1">
      <alignment horizontal="center"/>
    </xf>
    <xf numFmtId="0" fontId="2" fillId="2" borderId="2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center"/>
    </xf>
    <xf numFmtId="0" fontId="5" fillId="2" borderId="5" xfId="0" applyFont="1" applyFill="1" applyBorder="1" applyAlignment="1" applyProtection="1">
      <alignment horizontal="center"/>
    </xf>
    <xf numFmtId="0" fontId="0" fillId="0" borderId="9" xfId="0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8" fillId="0" borderId="9" xfId="2" applyBorder="1" applyAlignment="1">
      <alignment horizontal="center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0" fillId="0" borderId="11" xfId="0" applyFont="1" applyBorder="1" applyAlignment="1">
      <alignment horizontal="left"/>
    </xf>
    <xf numFmtId="0" fontId="0" fillId="0" borderId="12" xfId="0" applyFont="1" applyFill="1" applyBorder="1" applyAlignment="1">
      <alignment horizontal="left"/>
    </xf>
    <xf numFmtId="2" fontId="0" fillId="0" borderId="10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0" fillId="2" borderId="0" xfId="0" applyFont="1" applyFill="1" applyBorder="1" applyProtection="1"/>
    <xf numFmtId="0" fontId="0" fillId="2" borderId="3" xfId="0" applyFont="1" applyFill="1" applyBorder="1" applyProtection="1"/>
    <xf numFmtId="0" fontId="0" fillId="0" borderId="0" xfId="0" applyFont="1" applyProtection="1">
      <protection locked="0"/>
    </xf>
    <xf numFmtId="0" fontId="0" fillId="2" borderId="5" xfId="0" applyFont="1" applyFill="1" applyBorder="1" applyProtection="1"/>
    <xf numFmtId="0" fontId="0" fillId="2" borderId="6" xfId="0" applyFont="1" applyFill="1" applyBorder="1" applyProtection="1"/>
    <xf numFmtId="0" fontId="0" fillId="2" borderId="7" xfId="0" applyFont="1" applyFill="1" applyBorder="1" applyProtection="1"/>
    <xf numFmtId="0" fontId="0" fillId="2" borderId="8" xfId="0" applyFont="1" applyFill="1" applyBorder="1" applyProtection="1"/>
    <xf numFmtId="0" fontId="0" fillId="2" borderId="5" xfId="0" applyFont="1" applyFill="1" applyBorder="1" applyAlignment="1" applyProtection="1">
      <alignment horizontal="center"/>
    </xf>
    <xf numFmtId="0" fontId="0" fillId="0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0" fillId="2" borderId="0" xfId="0" quotePrefix="1" applyFont="1" applyFill="1" applyBorder="1" applyProtection="1"/>
    <xf numFmtId="0" fontId="0" fillId="0" borderId="0" xfId="0" applyFont="1" applyBorder="1" applyProtection="1">
      <protection locked="0"/>
    </xf>
    <xf numFmtId="0" fontId="8" fillId="2" borderId="4" xfId="2" quotePrefix="1" applyFont="1" applyFill="1" applyBorder="1" applyAlignment="1" applyProtection="1">
      <alignment horizontal="right"/>
    </xf>
    <xf numFmtId="0" fontId="0" fillId="0" borderId="0" xfId="0" applyFont="1" applyFill="1" applyBorder="1" applyProtection="1"/>
    <xf numFmtId="2" fontId="0" fillId="0" borderId="9" xfId="0" applyNumberFormat="1" applyFill="1" applyBorder="1" applyAlignment="1">
      <alignment horizontal="center"/>
    </xf>
    <xf numFmtId="0" fontId="13" fillId="0" borderId="0" xfId="0" applyFont="1"/>
    <xf numFmtId="0" fontId="8" fillId="0" borderId="9" xfId="2" quotePrefix="1" applyFill="1" applyBorder="1" applyAlignment="1">
      <alignment horizontal="center"/>
    </xf>
    <xf numFmtId="0" fontId="15" fillId="0" borderId="0" xfId="0" applyFont="1" applyProtection="1">
      <protection locked="0"/>
    </xf>
    <xf numFmtId="0" fontId="15" fillId="0" borderId="0" xfId="0" applyFont="1" applyBorder="1" applyProtection="1">
      <protection locked="0"/>
    </xf>
    <xf numFmtId="0" fontId="8" fillId="0" borderId="9" xfId="2" applyFill="1" applyBorder="1" applyAlignment="1">
      <alignment horizontal="center"/>
    </xf>
    <xf numFmtId="0" fontId="2" fillId="2" borderId="6" xfId="0" applyFont="1" applyFill="1" applyBorder="1" applyProtection="1"/>
    <xf numFmtId="0" fontId="0" fillId="2" borderId="0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0" fillId="2" borderId="13" xfId="0" applyFont="1" applyFill="1" applyBorder="1" applyAlignment="1" applyProtection="1">
      <alignment horizontal="center" vertical="center"/>
    </xf>
    <xf numFmtId="9" fontId="0" fillId="2" borderId="13" xfId="1" applyFont="1" applyFill="1" applyBorder="1" applyAlignment="1" applyProtection="1">
      <alignment horizontal="center" vertical="center"/>
    </xf>
    <xf numFmtId="0" fontId="0" fillId="2" borderId="0" xfId="0" applyFill="1"/>
    <xf numFmtId="0" fontId="0" fillId="0" borderId="0" xfId="0" applyFont="1"/>
    <xf numFmtId="166" fontId="2" fillId="2" borderId="0" xfId="4" applyNumberFormat="1" applyFont="1" applyFill="1" applyBorder="1" applyProtection="1"/>
    <xf numFmtId="0" fontId="0" fillId="2" borderId="6" xfId="0" applyFill="1" applyBorder="1"/>
    <xf numFmtId="2" fontId="0" fillId="2" borderId="9" xfId="0" applyNumberFormat="1" applyFill="1" applyBorder="1" applyAlignment="1">
      <alignment horizontal="center"/>
    </xf>
    <xf numFmtId="0" fontId="0" fillId="2" borderId="15" xfId="0" applyFill="1" applyBorder="1"/>
    <xf numFmtId="0" fontId="0" fillId="2" borderId="16" xfId="0" applyFill="1" applyBorder="1"/>
    <xf numFmtId="0" fontId="0" fillId="2" borderId="21" xfId="0" applyFill="1" applyBorder="1"/>
    <xf numFmtId="0" fontId="0" fillId="2" borderId="14" xfId="0" applyFill="1" applyBorder="1"/>
    <xf numFmtId="0" fontId="0" fillId="2" borderId="17" xfId="0" applyFill="1" applyBorder="1"/>
    <xf numFmtId="0" fontId="0" fillId="2" borderId="19" xfId="0" applyFill="1" applyBorder="1"/>
    <xf numFmtId="0" fontId="0" fillId="2" borderId="18" xfId="0" applyFill="1" applyBorder="1"/>
    <xf numFmtId="0" fontId="0" fillId="2" borderId="12" xfId="0" applyFill="1" applyBorder="1"/>
    <xf numFmtId="0" fontId="0" fillId="2" borderId="0" xfId="0" applyFont="1" applyFill="1" applyBorder="1" applyProtection="1">
      <protection locked="0"/>
    </xf>
    <xf numFmtId="0" fontId="0" fillId="2" borderId="6" xfId="0" applyFont="1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0" fontId="0" fillId="2" borderId="8" xfId="0" applyFont="1" applyFill="1" applyBorder="1" applyProtection="1">
      <protection locked="0"/>
    </xf>
    <xf numFmtId="0" fontId="0" fillId="2" borderId="0" xfId="0" applyFill="1" applyBorder="1"/>
    <xf numFmtId="0" fontId="0" fillId="2" borderId="5" xfId="0" applyFont="1" applyFill="1" applyBorder="1" applyProtection="1">
      <protection locked="0"/>
    </xf>
    <xf numFmtId="3" fontId="16" fillId="2" borderId="16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18" xfId="0" applyNumberFormat="1" applyFont="1" applyFill="1" applyBorder="1" applyAlignment="1">
      <alignment horizontal="center"/>
    </xf>
    <xf numFmtId="3" fontId="16" fillId="2" borderId="10" xfId="0" applyNumberFormat="1" applyFont="1" applyFill="1" applyBorder="1" applyAlignment="1">
      <alignment horizontal="center"/>
    </xf>
    <xf numFmtId="167" fontId="12" fillId="2" borderId="16" xfId="0" applyNumberFormat="1" applyFont="1" applyFill="1" applyBorder="1" applyAlignment="1">
      <alignment horizontal="right"/>
    </xf>
    <xf numFmtId="167" fontId="12" fillId="2" borderId="22" xfId="0" applyNumberFormat="1" applyFont="1" applyFill="1" applyBorder="1" applyAlignment="1">
      <alignment horizontal="right"/>
    </xf>
    <xf numFmtId="167" fontId="12" fillId="2" borderId="0" xfId="0" applyNumberFormat="1" applyFont="1" applyFill="1" applyBorder="1" applyAlignment="1">
      <alignment horizontal="right"/>
    </xf>
    <xf numFmtId="167" fontId="12" fillId="2" borderId="20" xfId="0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horizontal="right"/>
    </xf>
    <xf numFmtId="0" fontId="12" fillId="2" borderId="20" xfId="0" applyFont="1" applyFill="1" applyBorder="1" applyAlignment="1">
      <alignment horizontal="right"/>
    </xf>
    <xf numFmtId="3" fontId="12" fillId="2" borderId="16" xfId="0" applyNumberFormat="1" applyFont="1" applyFill="1" applyBorder="1" applyAlignment="1">
      <alignment horizontal="right"/>
    </xf>
    <xf numFmtId="167" fontId="12" fillId="2" borderId="18" xfId="0" applyNumberFormat="1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3" fontId="12" fillId="2" borderId="0" xfId="0" applyNumberFormat="1" applyFont="1" applyFill="1" applyBorder="1" applyAlignment="1">
      <alignment horizontal="left"/>
    </xf>
    <xf numFmtId="3" fontId="12" fillId="2" borderId="0" xfId="0" applyNumberFormat="1" applyFont="1" applyFill="1" applyBorder="1" applyAlignment="1">
      <alignment horizontal="right"/>
    </xf>
    <xf numFmtId="9" fontId="0" fillId="2" borderId="0" xfId="0" applyNumberFormat="1" applyFill="1" applyBorder="1"/>
    <xf numFmtId="3" fontId="2" fillId="2" borderId="0" xfId="0" applyNumberFormat="1" applyFont="1" applyFill="1" applyBorder="1" applyProtection="1"/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 applyProtection="1">
      <alignment horizontal="center" vertical="center"/>
    </xf>
    <xf numFmtId="0" fontId="0" fillId="2" borderId="16" xfId="0" applyFont="1" applyFill="1" applyBorder="1" applyAlignment="1" applyProtection="1">
      <alignment horizontal="center" vertical="center"/>
    </xf>
    <xf numFmtId="0" fontId="0" fillId="2" borderId="14" xfId="0" applyFont="1" applyFill="1" applyBorder="1" applyAlignment="1" applyProtection="1">
      <alignment horizontal="center" vertical="center"/>
    </xf>
    <xf numFmtId="9" fontId="0" fillId="2" borderId="0" xfId="0" applyNumberFormat="1" applyFont="1" applyFill="1" applyBorder="1" applyProtection="1"/>
    <xf numFmtId="165" fontId="0" fillId="2" borderId="0" xfId="1" applyNumberFormat="1" applyFont="1" applyFill="1" applyBorder="1" applyProtection="1"/>
    <xf numFmtId="10" fontId="0" fillId="2" borderId="0" xfId="1" applyNumberFormat="1" applyFont="1" applyFill="1" applyBorder="1" applyProtection="1"/>
    <xf numFmtId="0" fontId="2" fillId="2" borderId="18" xfId="0" applyFont="1" applyFill="1" applyBorder="1" applyProtection="1"/>
    <xf numFmtId="0" fontId="2" fillId="2" borderId="19" xfId="0" applyFont="1" applyFill="1" applyBorder="1" applyProtection="1"/>
    <xf numFmtId="0" fontId="2" fillId="2" borderId="12" xfId="0" applyFont="1" applyFill="1" applyBorder="1" applyProtection="1"/>
    <xf numFmtId="166" fontId="0" fillId="2" borderId="14" xfId="4" applyNumberFormat="1" applyFont="1" applyFill="1" applyBorder="1" applyProtection="1"/>
    <xf numFmtId="166" fontId="0" fillId="2" borderId="17" xfId="4" applyNumberFormat="1" applyFont="1" applyFill="1" applyBorder="1" applyProtection="1"/>
    <xf numFmtId="166" fontId="0" fillId="2" borderId="14" xfId="4" applyNumberFormat="1" applyFont="1" applyFill="1" applyBorder="1" applyAlignment="1" applyProtection="1">
      <alignment horizontal="center" vertical="center"/>
    </xf>
    <xf numFmtId="166" fontId="2" fillId="2" borderId="14" xfId="4" applyNumberFormat="1" applyFont="1" applyFill="1" applyBorder="1" applyAlignment="1" applyProtection="1">
      <alignment horizontal="center" vertical="center"/>
    </xf>
    <xf numFmtId="0" fontId="0" fillId="2" borderId="14" xfId="0" applyFont="1" applyFill="1" applyBorder="1" applyProtection="1"/>
    <xf numFmtId="0" fontId="2" fillId="2" borderId="14" xfId="0" applyFont="1" applyFill="1" applyBorder="1" applyAlignment="1" applyProtection="1">
      <alignment horizontal="center" vertical="center"/>
    </xf>
    <xf numFmtId="166" fontId="0" fillId="2" borderId="15" xfId="4" applyNumberFormat="1" applyFont="1" applyFill="1" applyBorder="1" applyProtection="1"/>
    <xf numFmtId="166" fontId="0" fillId="2" borderId="17" xfId="4" applyNumberFormat="1" applyFont="1" applyFill="1" applyBorder="1" applyAlignment="1" applyProtection="1">
      <alignment horizontal="center" vertical="center"/>
    </xf>
    <xf numFmtId="0" fontId="0" fillId="2" borderId="17" xfId="0" applyFont="1" applyFill="1" applyBorder="1" applyAlignment="1" applyProtection="1">
      <alignment horizontal="center" vertical="center"/>
    </xf>
    <xf numFmtId="3" fontId="12" fillId="2" borderId="15" xfId="0" applyNumberFormat="1" applyFont="1" applyFill="1" applyBorder="1" applyAlignment="1">
      <alignment horizontal="left"/>
    </xf>
    <xf numFmtId="3" fontId="16" fillId="2" borderId="19" xfId="0" applyNumberFormat="1" applyFont="1" applyFill="1" applyBorder="1" applyAlignment="1">
      <alignment horizontal="left"/>
    </xf>
    <xf numFmtId="3" fontId="12" fillId="2" borderId="14" xfId="0" applyNumberFormat="1" applyFont="1" applyFill="1" applyBorder="1" applyAlignment="1">
      <alignment horizontal="left"/>
    </xf>
    <xf numFmtId="3" fontId="12" fillId="2" borderId="19" xfId="0" applyNumberFormat="1" applyFont="1" applyFill="1" applyBorder="1" applyAlignment="1">
      <alignment horizontal="left"/>
    </xf>
    <xf numFmtId="3" fontId="12" fillId="2" borderId="22" xfId="0" applyNumberFormat="1" applyFont="1" applyFill="1" applyBorder="1" applyAlignment="1">
      <alignment horizontal="right"/>
    </xf>
    <xf numFmtId="0" fontId="0" fillId="2" borderId="22" xfId="0" applyFill="1" applyBorder="1"/>
    <xf numFmtId="0" fontId="0" fillId="2" borderId="20" xfId="0" applyFill="1" applyBorder="1"/>
    <xf numFmtId="167" fontId="0" fillId="2" borderId="20" xfId="0" applyNumberFormat="1" applyFill="1" applyBorder="1"/>
    <xf numFmtId="0" fontId="0" fillId="2" borderId="10" xfId="0" applyFill="1" applyBorder="1"/>
    <xf numFmtId="0" fontId="0" fillId="2" borderId="0" xfId="0" applyFont="1" applyFill="1" applyBorder="1" applyAlignment="1" applyProtection="1">
      <alignment wrapText="1"/>
    </xf>
    <xf numFmtId="0" fontId="0" fillId="2" borderId="6" xfId="0" applyFont="1" applyFill="1" applyBorder="1" applyAlignment="1" applyProtection="1">
      <alignment wrapText="1"/>
    </xf>
    <xf numFmtId="9" fontId="0" fillId="2" borderId="20" xfId="1" applyFont="1" applyFill="1" applyBorder="1" applyProtection="1"/>
    <xf numFmtId="0" fontId="0" fillId="2" borderId="20" xfId="0" applyFont="1" applyFill="1" applyBorder="1" applyProtection="1"/>
    <xf numFmtId="0" fontId="0" fillId="2" borderId="19" xfId="0" applyFont="1" applyFill="1" applyBorder="1" applyProtection="1"/>
    <xf numFmtId="0" fontId="0" fillId="2" borderId="18" xfId="0" applyFont="1" applyFill="1" applyBorder="1" applyProtection="1"/>
    <xf numFmtId="9" fontId="0" fillId="2" borderId="10" xfId="1" applyFont="1" applyFill="1" applyBorder="1" applyProtection="1"/>
    <xf numFmtId="0" fontId="0" fillId="2" borderId="10" xfId="0" applyFont="1" applyFill="1" applyBorder="1" applyProtection="1"/>
    <xf numFmtId="0" fontId="0" fillId="2" borderId="11" xfId="0" applyFont="1" applyFill="1" applyBorder="1" applyProtection="1"/>
    <xf numFmtId="0" fontId="0" fillId="2" borderId="23" xfId="0" applyFont="1" applyFill="1" applyBorder="1" applyProtection="1"/>
    <xf numFmtId="0" fontId="0" fillId="2" borderId="24" xfId="0" applyFont="1" applyFill="1" applyBorder="1" applyProtection="1"/>
    <xf numFmtId="166" fontId="0" fillId="2" borderId="24" xfId="4" applyNumberFormat="1" applyFont="1" applyFill="1" applyBorder="1" applyProtection="1"/>
    <xf numFmtId="3" fontId="12" fillId="0" borderId="0" xfId="0" applyNumberFormat="1" applyFont="1" applyAlignment="1">
      <alignment horizontal="left"/>
    </xf>
    <xf numFmtId="3" fontId="12" fillId="2" borderId="16" xfId="0" applyNumberFormat="1" applyFont="1" applyFill="1" applyBorder="1" applyAlignment="1">
      <alignment horizontal="left"/>
    </xf>
    <xf numFmtId="3" fontId="12" fillId="2" borderId="21" xfId="0" applyNumberFormat="1" applyFont="1" applyFill="1" applyBorder="1" applyAlignment="1">
      <alignment horizontal="right"/>
    </xf>
    <xf numFmtId="3" fontId="12" fillId="2" borderId="17" xfId="0" applyNumberFormat="1" applyFont="1" applyFill="1" applyBorder="1" applyAlignment="1">
      <alignment horizontal="right"/>
    </xf>
    <xf numFmtId="3" fontId="12" fillId="2" borderId="18" xfId="0" applyNumberFormat="1" applyFont="1" applyFill="1" applyBorder="1" applyAlignment="1">
      <alignment horizontal="left"/>
    </xf>
    <xf numFmtId="3" fontId="12" fillId="2" borderId="12" xfId="0" applyNumberFormat="1" applyFont="1" applyFill="1" applyBorder="1" applyAlignment="1">
      <alignment horizontal="right"/>
    </xf>
    <xf numFmtId="3" fontId="12" fillId="2" borderId="0" xfId="0" applyNumberFormat="1" applyFont="1" applyFill="1" applyAlignment="1">
      <alignment horizontal="left"/>
    </xf>
    <xf numFmtId="3" fontId="12" fillId="2" borderId="0" xfId="0" applyNumberFormat="1" applyFont="1" applyFill="1" applyAlignment="1">
      <alignment horizontal="center"/>
    </xf>
    <xf numFmtId="3" fontId="12" fillId="2" borderId="15" xfId="0" applyNumberFormat="1" applyFont="1" applyFill="1" applyBorder="1" applyAlignment="1">
      <alignment horizontal="center"/>
    </xf>
    <xf numFmtId="3" fontId="12" fillId="2" borderId="16" xfId="0" applyNumberFormat="1" applyFont="1" applyFill="1" applyBorder="1" applyAlignment="1">
      <alignment horizontal="center"/>
    </xf>
    <xf numFmtId="3" fontId="12" fillId="2" borderId="22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3" fontId="12" fillId="2" borderId="19" xfId="0" applyNumberFormat="1" applyFont="1" applyFill="1" applyBorder="1" applyAlignment="1">
      <alignment horizontal="center"/>
    </xf>
    <xf numFmtId="3" fontId="12" fillId="2" borderId="18" xfId="0" applyNumberFormat="1" applyFont="1" applyFill="1" applyBorder="1" applyAlignment="1">
      <alignment horizontal="center"/>
    </xf>
    <xf numFmtId="3" fontId="12" fillId="2" borderId="10" xfId="0" applyNumberFormat="1" applyFont="1" applyFill="1" applyBorder="1" applyAlignment="1">
      <alignment horizontal="center"/>
    </xf>
    <xf numFmtId="3" fontId="12" fillId="2" borderId="21" xfId="0" applyNumberFormat="1" applyFont="1" applyFill="1" applyBorder="1" applyAlignment="1">
      <alignment horizontal="center"/>
    </xf>
    <xf numFmtId="3" fontId="20" fillId="2" borderId="16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left"/>
    </xf>
    <xf numFmtId="3" fontId="12" fillId="2" borderId="12" xfId="0" applyNumberFormat="1" applyFont="1" applyFill="1" applyBorder="1" applyAlignment="1">
      <alignment horizontal="center"/>
    </xf>
    <xf numFmtId="3" fontId="20" fillId="2" borderId="18" xfId="0" applyNumberFormat="1" applyFont="1" applyFill="1" applyBorder="1" applyAlignment="1">
      <alignment horizontal="center"/>
    </xf>
    <xf numFmtId="3" fontId="12" fillId="2" borderId="17" xfId="0" applyNumberFormat="1" applyFont="1" applyFill="1" applyBorder="1" applyAlignment="1">
      <alignment horizontal="center"/>
    </xf>
    <xf numFmtId="9" fontId="12" fillId="2" borderId="20" xfId="1" applyFont="1" applyFill="1" applyBorder="1" applyAlignment="1">
      <alignment horizontal="center"/>
    </xf>
    <xf numFmtId="9" fontId="12" fillId="2" borderId="10" xfId="1" applyFont="1" applyFill="1" applyBorder="1" applyAlignment="1">
      <alignment horizontal="center"/>
    </xf>
    <xf numFmtId="3" fontId="0" fillId="2" borderId="19" xfId="0" applyNumberFormat="1" applyFont="1" applyFill="1" applyBorder="1" applyAlignment="1">
      <alignment horizontal="center"/>
    </xf>
    <xf numFmtId="3" fontId="0" fillId="2" borderId="10" xfId="0" applyNumberFormat="1" applyFont="1" applyFill="1" applyBorder="1" applyAlignment="1">
      <alignment horizontal="center"/>
    </xf>
    <xf numFmtId="3" fontId="0" fillId="2" borderId="18" xfId="0" applyNumberFormat="1" applyFont="1" applyFill="1" applyBorder="1" applyAlignment="1">
      <alignment horizontal="center"/>
    </xf>
    <xf numFmtId="3" fontId="0" fillId="2" borderId="0" xfId="0" applyNumberFormat="1" applyFont="1" applyFill="1"/>
    <xf numFmtId="3" fontId="0" fillId="2" borderId="14" xfId="0" applyNumberFormat="1" applyFont="1" applyFill="1" applyBorder="1" applyAlignment="1">
      <alignment horizontal="center"/>
    </xf>
    <xf numFmtId="9" fontId="0" fillId="2" borderId="20" xfId="1" applyFont="1" applyFill="1" applyBorder="1" applyAlignment="1">
      <alignment horizontal="center"/>
    </xf>
    <xf numFmtId="3" fontId="0" fillId="2" borderId="0" xfId="0" applyNumberFormat="1" applyFont="1" applyFill="1" applyBorder="1" applyAlignment="1">
      <alignment horizontal="center"/>
    </xf>
    <xf numFmtId="3" fontId="0" fillId="2" borderId="20" xfId="0" applyNumberFormat="1" applyFont="1" applyFill="1" applyBorder="1" applyAlignment="1">
      <alignment horizontal="center"/>
    </xf>
    <xf numFmtId="9" fontId="0" fillId="2" borderId="10" xfId="1" applyFont="1" applyFill="1" applyBorder="1" applyAlignment="1">
      <alignment horizontal="center"/>
    </xf>
    <xf numFmtId="3" fontId="0" fillId="2" borderId="15" xfId="0" applyNumberFormat="1" applyFont="1" applyFill="1" applyBorder="1"/>
    <xf numFmtId="3" fontId="0" fillId="2" borderId="16" xfId="0" applyNumberFormat="1" applyFont="1" applyFill="1" applyBorder="1"/>
    <xf numFmtId="3" fontId="0" fillId="2" borderId="21" xfId="0" applyNumberFormat="1" applyFont="1" applyFill="1" applyBorder="1"/>
    <xf numFmtId="3" fontId="0" fillId="2" borderId="19" xfId="0" applyNumberFormat="1" applyFont="1" applyFill="1" applyBorder="1"/>
    <xf numFmtId="3" fontId="0" fillId="2" borderId="18" xfId="0" applyNumberFormat="1" applyFont="1" applyFill="1" applyBorder="1"/>
    <xf numFmtId="3" fontId="0" fillId="2" borderId="12" xfId="0" applyNumberFormat="1" applyFont="1" applyFill="1" applyBorder="1"/>
    <xf numFmtId="3" fontId="0" fillId="0" borderId="0" xfId="0" applyNumberFormat="1" applyFont="1"/>
    <xf numFmtId="3" fontId="0" fillId="2" borderId="11" xfId="0" applyNumberFormat="1" applyFont="1" applyFill="1" applyBorder="1" applyAlignment="1">
      <alignment horizontal="center"/>
    </xf>
    <xf numFmtId="3" fontId="0" fillId="2" borderId="23" xfId="0" applyNumberFormat="1" applyFont="1" applyFill="1" applyBorder="1" applyAlignment="1">
      <alignment horizontal="center"/>
    </xf>
    <xf numFmtId="3" fontId="0" fillId="2" borderId="24" xfId="0" applyNumberFormat="1" applyFont="1" applyFill="1" applyBorder="1" applyAlignment="1">
      <alignment horizontal="center"/>
    </xf>
    <xf numFmtId="9" fontId="0" fillId="2" borderId="18" xfId="1" applyFont="1" applyFill="1" applyBorder="1" applyAlignment="1">
      <alignment horizontal="center"/>
    </xf>
    <xf numFmtId="3" fontId="0" fillId="2" borderId="11" xfId="0" applyNumberFormat="1" applyFont="1" applyFill="1" applyBorder="1"/>
    <xf numFmtId="3" fontId="0" fillId="2" borderId="23" xfId="0" applyNumberFormat="1" applyFont="1" applyFill="1" applyBorder="1"/>
    <xf numFmtId="3" fontId="0" fillId="2" borderId="11" xfId="0" applyNumberFormat="1" applyFont="1" applyFill="1" applyBorder="1" applyAlignment="1">
      <alignment horizontal="centerContinuous"/>
    </xf>
    <xf numFmtId="3" fontId="0" fillId="2" borderId="24" xfId="0" applyNumberFormat="1" applyFont="1" applyFill="1" applyBorder="1" applyAlignment="1">
      <alignment horizontal="centerContinuous"/>
    </xf>
    <xf numFmtId="10" fontId="0" fillId="2" borderId="15" xfId="1" applyNumberFormat="1" applyFont="1" applyFill="1" applyBorder="1" applyAlignment="1">
      <alignment horizontal="centerContinuous"/>
    </xf>
    <xf numFmtId="10" fontId="0" fillId="2" borderId="22" xfId="1" applyNumberFormat="1" applyFont="1" applyFill="1" applyBorder="1" applyAlignment="1">
      <alignment horizontal="centerContinuous"/>
    </xf>
    <xf numFmtId="3" fontId="0" fillId="2" borderId="14" xfId="0" applyNumberFormat="1" applyFont="1" applyFill="1" applyBorder="1"/>
    <xf numFmtId="3" fontId="0" fillId="2" borderId="0" xfId="0" applyNumberFormat="1" applyFont="1" applyFill="1" applyBorder="1"/>
    <xf numFmtId="10" fontId="0" fillId="2" borderId="14" xfId="1" applyNumberFormat="1" applyFont="1" applyFill="1" applyBorder="1" applyAlignment="1">
      <alignment horizontal="centerContinuous"/>
    </xf>
    <xf numFmtId="10" fontId="0" fillId="2" borderId="20" xfId="1" applyNumberFormat="1" applyFont="1" applyFill="1" applyBorder="1" applyAlignment="1">
      <alignment horizontal="centerContinuous"/>
    </xf>
    <xf numFmtId="10" fontId="0" fillId="2" borderId="19" xfId="1" applyNumberFormat="1" applyFont="1" applyFill="1" applyBorder="1" applyAlignment="1">
      <alignment horizontal="centerContinuous"/>
    </xf>
    <xf numFmtId="10" fontId="0" fillId="2" borderId="10" xfId="1" applyNumberFormat="1" applyFont="1" applyFill="1" applyBorder="1" applyAlignment="1">
      <alignment horizontal="centerContinuous"/>
    </xf>
    <xf numFmtId="3" fontId="20" fillId="2" borderId="0" xfId="0" applyNumberFormat="1" applyFont="1" applyFill="1"/>
    <xf numFmtId="0" fontId="0" fillId="2" borderId="7" xfId="0" applyFont="1" applyFill="1" applyBorder="1" applyProtection="1">
      <protection locked="0"/>
    </xf>
    <xf numFmtId="0" fontId="0" fillId="2" borderId="0" xfId="0" applyFont="1" applyFill="1"/>
    <xf numFmtId="3" fontId="12" fillId="2" borderId="11" xfId="0" applyNumberFormat="1" applyFont="1" applyFill="1" applyBorder="1" applyAlignment="1">
      <alignment horizontal="left"/>
    </xf>
    <xf numFmtId="3" fontId="12" fillId="2" borderId="23" xfId="0" applyNumberFormat="1" applyFont="1" applyFill="1" applyBorder="1" applyAlignment="1">
      <alignment horizontal="left"/>
    </xf>
    <xf numFmtId="165" fontId="12" fillId="2" borderId="13" xfId="1" applyNumberFormat="1" applyFont="1" applyFill="1" applyBorder="1" applyAlignment="1">
      <alignment horizontal="right"/>
    </xf>
    <xf numFmtId="165" fontId="12" fillId="2" borderId="17" xfId="1" applyNumberFormat="1" applyFont="1" applyFill="1" applyBorder="1" applyAlignment="1">
      <alignment horizontal="right"/>
    </xf>
    <xf numFmtId="9" fontId="12" fillId="2" borderId="17" xfId="1" applyNumberFormat="1" applyFont="1" applyFill="1" applyBorder="1" applyAlignment="1">
      <alignment horizontal="right"/>
    </xf>
    <xf numFmtId="3" fontId="12" fillId="2" borderId="12" xfId="1" applyNumberFormat="1" applyFont="1" applyFill="1" applyBorder="1" applyAlignment="1">
      <alignment horizontal="right"/>
    </xf>
    <xf numFmtId="165" fontId="12" fillId="2" borderId="12" xfId="1" applyNumberFormat="1" applyFont="1" applyFill="1" applyBorder="1" applyAlignment="1">
      <alignment horizontal="right"/>
    </xf>
    <xf numFmtId="3" fontId="22" fillId="2" borderId="11" xfId="0" applyNumberFormat="1" applyFont="1" applyFill="1" applyBorder="1" applyAlignment="1">
      <alignment horizontal="left"/>
    </xf>
    <xf numFmtId="3" fontId="0" fillId="2" borderId="24" xfId="0" applyNumberFormat="1" applyFont="1" applyFill="1" applyBorder="1"/>
    <xf numFmtId="3" fontId="12" fillId="2" borderId="22" xfId="0" applyNumberFormat="1" applyFont="1" applyFill="1" applyBorder="1" applyAlignment="1">
      <alignment horizontal="left"/>
    </xf>
    <xf numFmtId="3" fontId="12" fillId="2" borderId="20" xfId="0" applyNumberFormat="1" applyFont="1" applyFill="1" applyBorder="1" applyAlignment="1">
      <alignment horizontal="left"/>
    </xf>
    <xf numFmtId="3" fontId="12" fillId="2" borderId="20" xfId="0" applyNumberFormat="1" applyFont="1" applyFill="1" applyBorder="1" applyAlignment="1">
      <alignment horizontal="right"/>
    </xf>
    <xf numFmtId="3" fontId="12" fillId="2" borderId="10" xfId="0" applyNumberFormat="1" applyFont="1" applyFill="1" applyBorder="1" applyAlignment="1">
      <alignment horizontal="left"/>
    </xf>
    <xf numFmtId="3" fontId="12" fillId="2" borderId="10" xfId="0" applyNumberFormat="1" applyFont="1" applyFill="1" applyBorder="1" applyAlignment="1">
      <alignment horizontal="right"/>
    </xf>
    <xf numFmtId="0" fontId="0" fillId="2" borderId="25" xfId="0" applyFont="1" applyFill="1" applyBorder="1" applyProtection="1"/>
    <xf numFmtId="0" fontId="0" fillId="2" borderId="23" xfId="0" applyFont="1" applyFill="1" applyBorder="1"/>
    <xf numFmtId="0" fontId="0" fillId="2" borderId="24" xfId="0" applyFont="1" applyFill="1" applyBorder="1"/>
    <xf numFmtId="0" fontId="12" fillId="2" borderId="24" xfId="0" applyFont="1" applyFill="1" applyBorder="1" applyAlignment="1">
      <alignment horizontal="center"/>
    </xf>
    <xf numFmtId="0" fontId="13" fillId="2" borderId="0" xfId="0" applyFont="1" applyFill="1"/>
    <xf numFmtId="0" fontId="0" fillId="2" borderId="16" xfId="0" applyFont="1" applyFill="1" applyBorder="1"/>
    <xf numFmtId="0" fontId="0" fillId="2" borderId="22" xfId="0" applyFont="1" applyFill="1" applyBorder="1"/>
    <xf numFmtId="9" fontId="0" fillId="2" borderId="22" xfId="1" applyFont="1" applyFill="1" applyBorder="1"/>
    <xf numFmtId="0" fontId="0" fillId="2" borderId="18" xfId="0" applyFont="1" applyFill="1" applyBorder="1"/>
    <xf numFmtId="0" fontId="0" fillId="2" borderId="10" xfId="0" applyFont="1" applyFill="1" applyBorder="1"/>
    <xf numFmtId="9" fontId="0" fillId="2" borderId="10" xfId="1" applyFont="1" applyFill="1" applyBorder="1"/>
    <xf numFmtId="1" fontId="0" fillId="2" borderId="23" xfId="0" applyNumberFormat="1" applyFont="1" applyFill="1" applyBorder="1" applyAlignment="1">
      <alignment horizontal="center"/>
    </xf>
    <xf numFmtId="1" fontId="0" fillId="2" borderId="24" xfId="0" applyNumberFormat="1" applyFont="1" applyFill="1" applyBorder="1" applyAlignment="1">
      <alignment horizontal="center"/>
    </xf>
    <xf numFmtId="3" fontId="14" fillId="4" borderId="14" xfId="3" applyNumberFormat="1" applyBorder="1"/>
    <xf numFmtId="3" fontId="14" fillId="4" borderId="0" xfId="3" applyNumberFormat="1" applyBorder="1"/>
    <xf numFmtId="0" fontId="14" fillId="4" borderId="0" xfId="3" applyBorder="1"/>
    <xf numFmtId="0" fontId="14" fillId="4" borderId="20" xfId="3" applyBorder="1"/>
    <xf numFmtId="3" fontId="0" fillId="2" borderId="20" xfId="0" applyNumberFormat="1" applyFont="1" applyFill="1" applyBorder="1"/>
    <xf numFmtId="9" fontId="0" fillId="7" borderId="0" xfId="1" applyFont="1" applyFill="1" applyBorder="1" applyAlignment="1">
      <alignment horizontal="center"/>
    </xf>
    <xf numFmtId="9" fontId="0" fillId="7" borderId="0" xfId="1" applyNumberFormat="1" applyFont="1" applyFill="1" applyBorder="1"/>
    <xf numFmtId="9" fontId="0" fillId="7" borderId="0" xfId="1" applyFont="1" applyFill="1" applyBorder="1"/>
    <xf numFmtId="9" fontId="0" fillId="7" borderId="20" xfId="1" applyFont="1" applyFill="1" applyBorder="1"/>
    <xf numFmtId="0" fontId="0" fillId="2" borderId="0" xfId="0" applyFont="1" applyFill="1" applyBorder="1"/>
    <xf numFmtId="0" fontId="0" fillId="2" borderId="20" xfId="0" applyFont="1" applyFill="1" applyBorder="1"/>
    <xf numFmtId="3" fontId="0" fillId="7" borderId="0" xfId="0" applyNumberFormat="1" applyFont="1" applyFill="1" applyBorder="1"/>
    <xf numFmtId="3" fontId="0" fillId="7" borderId="20" xfId="0" applyNumberFormat="1" applyFont="1" applyFill="1" applyBorder="1"/>
    <xf numFmtId="3" fontId="0" fillId="2" borderId="10" xfId="0" applyNumberFormat="1" applyFont="1" applyFill="1" applyBorder="1"/>
    <xf numFmtId="3" fontId="0" fillId="7" borderId="18" xfId="0" applyNumberFormat="1" applyFont="1" applyFill="1" applyBorder="1"/>
    <xf numFmtId="3" fontId="0" fillId="7" borderId="10" xfId="0" applyNumberFormat="1" applyFont="1" applyFill="1" applyBorder="1"/>
    <xf numFmtId="3" fontId="18" fillId="6" borderId="14" xfId="7" applyNumberFormat="1" applyBorder="1"/>
    <xf numFmtId="3" fontId="18" fillId="6" borderId="0" xfId="7" applyNumberFormat="1" applyBorder="1"/>
    <xf numFmtId="0" fontId="18" fillId="6" borderId="0" xfId="7" applyBorder="1"/>
    <xf numFmtId="0" fontId="18" fillId="6" borderId="20" xfId="7" applyBorder="1"/>
    <xf numFmtId="3" fontId="0" fillId="2" borderId="14" xfId="0" quotePrefix="1" applyNumberFormat="1" applyFont="1" applyFill="1" applyBorder="1"/>
    <xf numFmtId="3" fontId="17" fillId="5" borderId="14" xfId="6" applyNumberFormat="1" applyBorder="1"/>
    <xf numFmtId="3" fontId="17" fillId="5" borderId="0" xfId="6" applyNumberFormat="1" applyBorder="1"/>
    <xf numFmtId="0" fontId="17" fillId="5" borderId="0" xfId="6" applyBorder="1"/>
    <xf numFmtId="0" fontId="17" fillId="5" borderId="20" xfId="6" applyBorder="1"/>
    <xf numFmtId="0" fontId="0" fillId="2" borderId="0" xfId="0" applyFont="1" applyFill="1" applyAlignment="1" applyProtection="1">
      <alignment horizontal="left"/>
      <protection locked="0"/>
    </xf>
    <xf numFmtId="2" fontId="21" fillId="0" borderId="9" xfId="3" applyNumberFormat="1" applyFont="1" applyFill="1" applyBorder="1" applyAlignment="1">
      <alignment horizontal="center"/>
    </xf>
    <xf numFmtId="2" fontId="21" fillId="0" borderId="9" xfId="0" applyNumberFormat="1" applyFont="1" applyFill="1" applyBorder="1" applyAlignment="1">
      <alignment horizontal="center"/>
    </xf>
    <xf numFmtId="9" fontId="0" fillId="2" borderId="0" xfId="1" applyFont="1" applyFill="1" applyAlignment="1">
      <alignment horizontal="center"/>
    </xf>
    <xf numFmtId="3" fontId="0" fillId="2" borderId="21" xfId="0" applyNumberFormat="1" applyFont="1" applyFill="1" applyBorder="1" applyAlignment="1">
      <alignment horizontal="center"/>
    </xf>
    <xf numFmtId="3" fontId="0" fillId="2" borderId="16" xfId="0" applyNumberFormat="1" applyFont="1" applyFill="1" applyBorder="1" applyAlignment="1">
      <alignment horizontal="center"/>
    </xf>
    <xf numFmtId="3" fontId="0" fillId="2" borderId="22" xfId="0" applyNumberFormat="1" applyFont="1" applyFill="1" applyBorder="1" applyAlignment="1">
      <alignment horizontal="center"/>
    </xf>
    <xf numFmtId="3" fontId="0" fillId="2" borderId="12" xfId="0" applyNumberFormat="1" applyFont="1" applyFill="1" applyBorder="1" applyAlignment="1">
      <alignment horizontal="center"/>
    </xf>
    <xf numFmtId="1" fontId="0" fillId="2" borderId="17" xfId="0" applyNumberFormat="1" applyFont="1" applyFill="1" applyBorder="1" applyAlignment="1">
      <alignment horizontal="center"/>
    </xf>
    <xf numFmtId="1" fontId="0" fillId="2" borderId="12" xfId="0" applyNumberFormat="1" applyFont="1" applyFill="1" applyBorder="1" applyAlignment="1">
      <alignment horizontal="center"/>
    </xf>
    <xf numFmtId="3" fontId="0" fillId="2" borderId="22" xfId="0" applyNumberFormat="1" applyFont="1" applyFill="1" applyBorder="1"/>
    <xf numFmtId="10" fontId="0" fillId="2" borderId="22" xfId="1" applyNumberFormat="1" applyFont="1" applyFill="1" applyBorder="1" applyAlignment="1">
      <alignment horizontal="center"/>
    </xf>
    <xf numFmtId="10" fontId="0" fillId="2" borderId="10" xfId="1" applyNumberFormat="1" applyFont="1" applyFill="1" applyBorder="1" applyAlignment="1">
      <alignment horizontal="center"/>
    </xf>
    <xf numFmtId="10" fontId="0" fillId="2" borderId="20" xfId="1" applyNumberFormat="1" applyFont="1" applyFill="1" applyBorder="1" applyAlignment="1">
      <alignment horizontal="center"/>
    </xf>
    <xf numFmtId="0" fontId="0" fillId="0" borderId="0" xfId="0" applyFont="1" applyBorder="1"/>
    <xf numFmtId="3" fontId="2" fillId="2" borderId="0" xfId="0" applyNumberFormat="1" applyFont="1" applyFill="1"/>
    <xf numFmtId="3" fontId="18" fillId="2" borderId="23" xfId="7" applyNumberFormat="1" applyFont="1" applyFill="1" applyBorder="1"/>
    <xf numFmtId="3" fontId="18" fillId="2" borderId="24" xfId="7" applyNumberFormat="1" applyFont="1" applyFill="1" applyBorder="1"/>
    <xf numFmtId="168" fontId="0" fillId="2" borderId="24" xfId="5" applyNumberFormat="1" applyFont="1" applyFill="1" applyBorder="1"/>
    <xf numFmtId="168" fontId="0" fillId="2" borderId="20" xfId="5" applyNumberFormat="1" applyFont="1" applyFill="1" applyBorder="1"/>
    <xf numFmtId="168" fontId="0" fillId="2" borderId="10" xfId="5" applyNumberFormat="1" applyFont="1" applyFill="1" applyBorder="1"/>
    <xf numFmtId="168" fontId="0" fillId="2" borderId="18" xfId="5" applyNumberFormat="1" applyFont="1" applyFill="1" applyBorder="1"/>
    <xf numFmtId="3" fontId="0" fillId="2" borderId="7" xfId="0" applyNumberFormat="1" applyFont="1" applyFill="1" applyBorder="1"/>
    <xf numFmtId="3" fontId="16" fillId="2" borderId="11" xfId="7" applyNumberFormat="1" applyFont="1" applyFill="1" applyBorder="1"/>
    <xf numFmtId="3" fontId="16" fillId="2" borderId="24" xfId="7" applyNumberFormat="1" applyFont="1" applyFill="1" applyBorder="1"/>
    <xf numFmtId="0" fontId="2" fillId="2" borderId="0" xfId="0" applyFont="1" applyFill="1" applyProtection="1">
      <protection locked="0"/>
    </xf>
    <xf numFmtId="0" fontId="6" fillId="2" borderId="0" xfId="0" applyFont="1" applyFill="1" applyBorder="1" applyAlignment="1" applyProtection="1">
      <alignment horizontal="left"/>
    </xf>
    <xf numFmtId="0" fontId="2" fillId="0" borderId="0" xfId="0" applyFont="1" applyAlignment="1">
      <alignment horizontal="center" wrapText="1"/>
    </xf>
    <xf numFmtId="0" fontId="8" fillId="2" borderId="3" xfId="2" quotePrefix="1" applyFont="1" applyFill="1" applyBorder="1" applyAlignment="1" applyProtection="1">
      <alignment horizontal="right"/>
    </xf>
    <xf numFmtId="0" fontId="8" fillId="0" borderId="4" xfId="2" applyFont="1" applyBorder="1" applyAlignment="1">
      <alignment horizontal="right"/>
    </xf>
    <xf numFmtId="0" fontId="8" fillId="2" borderId="4" xfId="2" quotePrefix="1" applyFont="1" applyFill="1" applyBorder="1" applyAlignment="1" applyProtection="1">
      <alignment horizontal="right"/>
    </xf>
    <xf numFmtId="0" fontId="8" fillId="0" borderId="4" xfId="2" applyFont="1" applyBorder="1" applyAlignment="1"/>
  </cellXfs>
  <cellStyles count="8">
    <cellStyle name="Bad" xfId="6" builtinId="27"/>
    <cellStyle name="Comma" xfId="4" builtinId="3"/>
    <cellStyle name="Currency" xfId="5" builtinId="4"/>
    <cellStyle name="Good" xfId="3" builtinId="26"/>
    <cellStyle name="Hyperlink" xfId="2" builtinId="8"/>
    <cellStyle name="Neutral" xfId="7" builtinId="28"/>
    <cellStyle name="Normal" xfId="0" builtinId="0"/>
    <cellStyle name="Percent" xfId="1" builtinId="5"/>
  </cellStyles>
  <dxfs count="114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189230</xdr:colOff>
      <xdr:row>4</xdr:row>
      <xdr:rowOff>15664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6:N30"/>
  <sheetViews>
    <sheetView tabSelected="1" workbookViewId="0"/>
  </sheetViews>
  <sheetFormatPr defaultColWidth="8.7109375" defaultRowHeight="15" x14ac:dyDescent="0.25"/>
  <cols>
    <col min="12" max="12" width="7" customWidth="1"/>
    <col min="13" max="13" width="12.42578125" customWidth="1"/>
  </cols>
  <sheetData>
    <row r="6" spans="1:13" ht="21" x14ac:dyDescent="0.35">
      <c r="A6" s="16" t="s">
        <v>15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</row>
    <row r="8" spans="1:13" x14ac:dyDescent="0.25">
      <c r="A8" t="s">
        <v>16</v>
      </c>
    </row>
    <row r="10" spans="1:13" x14ac:dyDescent="0.25">
      <c r="A10" t="s">
        <v>17</v>
      </c>
    </row>
    <row r="12" spans="1:13" x14ac:dyDescent="0.25">
      <c r="A12" t="s">
        <v>18</v>
      </c>
    </row>
    <row r="14" spans="1:13" x14ac:dyDescent="0.25">
      <c r="A14" t="s">
        <v>19</v>
      </c>
    </row>
    <row r="15" spans="1:13" x14ac:dyDescent="0.25">
      <c r="A15" t="s">
        <v>20</v>
      </c>
    </row>
    <row r="17" spans="1:14" x14ac:dyDescent="0.25">
      <c r="A17" t="s">
        <v>21</v>
      </c>
    </row>
    <row r="18" spans="1:14" x14ac:dyDescent="0.25">
      <c r="A18" t="s">
        <v>26</v>
      </c>
    </row>
    <row r="19" spans="1:14" x14ac:dyDescent="0.25">
      <c r="A19" t="s">
        <v>27</v>
      </c>
    </row>
    <row r="20" spans="1:14" ht="15.75" thickBot="1" x14ac:dyDescent="0.3"/>
    <row r="21" spans="1:14" ht="15.75" thickBot="1" x14ac:dyDescent="0.3">
      <c r="A21" t="s">
        <v>25</v>
      </c>
      <c r="N21" s="5"/>
    </row>
    <row r="23" spans="1:14" x14ac:dyDescent="0.25">
      <c r="A23" t="s">
        <v>22</v>
      </c>
    </row>
    <row r="25" spans="1:14" x14ac:dyDescent="0.25">
      <c r="A25" t="s">
        <v>23</v>
      </c>
    </row>
    <row r="26" spans="1:14" x14ac:dyDescent="0.25">
      <c r="A26" t="s">
        <v>24</v>
      </c>
    </row>
    <row r="27" spans="1:14" x14ac:dyDescent="0.25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</row>
    <row r="28" spans="1:14" x14ac:dyDescent="0.25">
      <c r="A28" t="s">
        <v>29</v>
      </c>
    </row>
    <row r="30" spans="1:14" ht="15.75" x14ac:dyDescent="0.25">
      <c r="A30" s="17" t="s">
        <v>28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</row>
  </sheetData>
  <pageMargins left="0.7" right="0.7" top="0.75" bottom="0.75" header="0.3" footer="0.3"/>
  <pageSetup orientation="portrait" horizontalDpi="90" verticalDpi="90" r:id="rId1"/>
  <headerFooter>
    <oddFooter>&amp;L&amp;1#&amp;"Calibri"&amp;10&amp;K000000Internal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M9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3" width="9.140625" style="40"/>
    <col min="14" max="16384" width="9.140625" style="24"/>
  </cols>
  <sheetData>
    <row r="1" spans="1:13" x14ac:dyDescent="0.25">
      <c r="A1" s="7">
        <v>8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</row>
    <row r="2" spans="1:13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 x14ac:dyDescent="0.25">
      <c r="A4" s="9">
        <f>INDEX('Point Grid'!B:B,MATCH($A$1,'Point Grid'!A:A,0))</f>
        <v>3.75</v>
      </c>
      <c r="B4" s="22"/>
      <c r="C4" s="22"/>
      <c r="D4" s="22"/>
      <c r="E4" s="22"/>
      <c r="F4" s="22"/>
      <c r="G4" s="22"/>
      <c r="H4" s="22"/>
      <c r="I4" s="26"/>
      <c r="K4"/>
      <c r="L4"/>
      <c r="M4"/>
    </row>
    <row r="5" spans="1:13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</row>
    <row r="6" spans="1:13" ht="15" customHeight="1" x14ac:dyDescent="0.25">
      <c r="A6" s="29" t="s">
        <v>2</v>
      </c>
      <c r="B6" s="22" t="s">
        <v>55</v>
      </c>
      <c r="C6" s="22"/>
      <c r="D6" s="22"/>
      <c r="E6" s="22"/>
      <c r="F6" s="22"/>
      <c r="G6" s="22"/>
      <c r="H6" s="22"/>
      <c r="I6" s="26"/>
      <c r="K6"/>
      <c r="L6"/>
      <c r="M6"/>
    </row>
    <row r="7" spans="1:13" ht="15" customHeight="1" thickBot="1" x14ac:dyDescent="0.3">
      <c r="A7" s="9">
        <f>INDEX('Point Grid'!$C$8:$I$35,MATCH($A$1,'Point Grid'!$A$8:$A$35,0),MATCH(A6,'Point Grid'!$C$7:$I$7,0))</f>
        <v>2</v>
      </c>
      <c r="B7" s="22"/>
      <c r="C7" s="22"/>
      <c r="D7" s="22"/>
      <c r="E7" s="22"/>
      <c r="F7" s="22"/>
      <c r="G7" s="22"/>
      <c r="H7" s="22"/>
      <c r="I7" s="26"/>
      <c r="K7"/>
      <c r="L7"/>
      <c r="M7"/>
    </row>
    <row r="8" spans="1:13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</row>
    <row r="9" spans="1:13" ht="15" customHeight="1" x14ac:dyDescent="0.25">
      <c r="A9" s="31"/>
      <c r="B9" s="22"/>
      <c r="C9" s="22"/>
      <c r="D9" s="22"/>
      <c r="E9" s="22"/>
      <c r="F9" s="22"/>
      <c r="G9" s="22"/>
      <c r="H9" s="22"/>
      <c r="I9" s="26"/>
      <c r="K9"/>
      <c r="L9"/>
      <c r="M9"/>
    </row>
    <row r="10" spans="1:13" ht="15" customHeight="1" x14ac:dyDescent="0.25">
      <c r="A10" s="29" t="s">
        <v>3</v>
      </c>
      <c r="B10" s="22" t="s">
        <v>54</v>
      </c>
      <c r="C10" s="22"/>
      <c r="D10" s="22"/>
      <c r="E10" s="22"/>
      <c r="F10" s="22"/>
      <c r="G10" s="22"/>
      <c r="H10" s="22"/>
      <c r="I10" s="26"/>
      <c r="K10"/>
      <c r="L10"/>
      <c r="M10"/>
    </row>
    <row r="11" spans="1:13" ht="15" customHeight="1" thickBot="1" x14ac:dyDescent="0.3">
      <c r="A11" s="9">
        <f>INDEX('Point Grid'!$C$8:$I$35,MATCH($A$1,'Point Grid'!$A$8:$A$35,0),MATCH(A10,'Point Grid'!$C$7:$I$7,0))</f>
        <v>0.5</v>
      </c>
      <c r="B11" s="22"/>
      <c r="C11" s="22"/>
      <c r="D11" s="22"/>
      <c r="E11" s="22"/>
      <c r="F11" s="22"/>
      <c r="G11" s="22"/>
      <c r="H11" s="22"/>
      <c r="I11" s="26"/>
      <c r="K11"/>
      <c r="L11"/>
      <c r="M11"/>
    </row>
    <row r="12" spans="1:13" ht="15" customHeight="1" thickBot="1" x14ac:dyDescent="0.3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/>
    </row>
    <row r="13" spans="1:13" ht="15" customHeight="1" x14ac:dyDescent="0.25">
      <c r="A13" s="31"/>
      <c r="B13" s="22"/>
      <c r="C13" s="22"/>
      <c r="D13" s="22"/>
      <c r="E13" s="22"/>
      <c r="F13" s="22"/>
      <c r="G13" s="22"/>
      <c r="H13" s="22"/>
      <c r="I13" s="26"/>
      <c r="K13"/>
      <c r="L13"/>
      <c r="M13"/>
    </row>
    <row r="14" spans="1:13" ht="15" customHeight="1" x14ac:dyDescent="0.25">
      <c r="A14" s="29" t="s">
        <v>4</v>
      </c>
      <c r="B14" s="22" t="s">
        <v>53</v>
      </c>
      <c r="C14" s="22"/>
      <c r="D14" s="22"/>
      <c r="E14" s="22"/>
      <c r="F14" s="22"/>
      <c r="G14" s="22"/>
      <c r="H14" s="22"/>
      <c r="I14" s="26"/>
      <c r="K14"/>
      <c r="L14"/>
      <c r="M14"/>
    </row>
    <row r="15" spans="1:13" ht="15" customHeight="1" thickBot="1" x14ac:dyDescent="0.3">
      <c r="A15" s="9">
        <f>INDEX('Point Grid'!$C$8:$I$35,MATCH($A$1,'Point Grid'!$A$8:$A$35,0),MATCH(A14,'Point Grid'!$C$7:$I$7,0))</f>
        <v>1.25</v>
      </c>
      <c r="B15" s="22"/>
      <c r="C15" s="22"/>
      <c r="D15" s="22"/>
      <c r="E15" s="22"/>
      <c r="F15" s="22"/>
      <c r="G15" s="22"/>
      <c r="H15" s="22"/>
      <c r="I15" s="26"/>
      <c r="K15"/>
      <c r="L15"/>
      <c r="M15"/>
    </row>
    <row r="16" spans="1:13" ht="15" customHeight="1" thickBot="1" x14ac:dyDescent="0.3">
      <c r="A16" s="5"/>
      <c r="B16" s="22"/>
      <c r="C16" s="22"/>
      <c r="D16" s="22"/>
      <c r="E16" s="22"/>
      <c r="F16" s="22"/>
      <c r="G16" s="22"/>
      <c r="H16" s="22"/>
      <c r="I16" s="26"/>
      <c r="K16"/>
      <c r="L16"/>
      <c r="M16"/>
    </row>
    <row r="17" spans="1:13" ht="15" customHeight="1" x14ac:dyDescent="0.25">
      <c r="A17" s="25"/>
      <c r="B17" s="22"/>
      <c r="C17" s="22"/>
      <c r="D17" s="22"/>
      <c r="E17" s="22"/>
      <c r="F17" s="22"/>
      <c r="G17" s="22"/>
      <c r="H17" s="22"/>
      <c r="I17" s="26"/>
      <c r="K17"/>
      <c r="L17"/>
      <c r="M17"/>
    </row>
    <row r="18" spans="1:13" ht="15" customHeight="1" thickBot="1" x14ac:dyDescent="0.3">
      <c r="A18" s="27"/>
      <c r="B18" s="27"/>
      <c r="C18" s="27"/>
      <c r="D18" s="27"/>
      <c r="E18" s="27"/>
      <c r="F18" s="27"/>
      <c r="G18" s="27"/>
      <c r="H18" s="27"/>
      <c r="I18" s="28"/>
      <c r="K18"/>
      <c r="L18"/>
      <c r="M18"/>
    </row>
    <row r="19" spans="1:13" ht="15" customHeight="1" x14ac:dyDescent="0.25">
      <c r="A19" s="49"/>
      <c r="B19" s="49"/>
      <c r="C19" s="49"/>
      <c r="D19" s="49"/>
      <c r="E19" s="49"/>
      <c r="F19" s="49"/>
      <c r="G19" s="49"/>
      <c r="H19" s="49"/>
      <c r="I19" s="49"/>
      <c r="K19"/>
      <c r="L19"/>
      <c r="M19"/>
    </row>
    <row r="20" spans="1:13" ht="15" customHeight="1" x14ac:dyDescent="0.25">
      <c r="A20" s="49"/>
      <c r="B20" s="49"/>
      <c r="C20" s="49"/>
      <c r="D20" s="49"/>
      <c r="E20" s="49"/>
      <c r="F20" s="49"/>
      <c r="G20" s="49"/>
      <c r="H20" s="49"/>
      <c r="I20" s="49"/>
      <c r="K20"/>
      <c r="L20"/>
      <c r="M20"/>
    </row>
    <row r="21" spans="1:13" ht="15" customHeight="1" x14ac:dyDescent="0.25">
      <c r="A21" s="49"/>
      <c r="B21" s="49"/>
      <c r="C21" s="49"/>
      <c r="D21" s="49"/>
      <c r="E21" s="49"/>
      <c r="F21" s="49"/>
      <c r="G21" s="49"/>
      <c r="H21" s="49"/>
      <c r="I21" s="49"/>
      <c r="K21"/>
      <c r="L21"/>
      <c r="M21"/>
    </row>
    <row r="22" spans="1:13" ht="15" customHeight="1" x14ac:dyDescent="0.25">
      <c r="A22" s="49"/>
      <c r="B22" s="49"/>
      <c r="C22" s="49"/>
      <c r="D22" s="49"/>
      <c r="E22" s="49"/>
      <c r="F22" s="49"/>
      <c r="G22" s="49"/>
      <c r="H22" s="49"/>
      <c r="I22" s="49"/>
      <c r="K22"/>
      <c r="L22"/>
      <c r="M22"/>
    </row>
    <row r="23" spans="1:13" ht="15" customHeight="1" x14ac:dyDescent="0.25">
      <c r="A23"/>
      <c r="B23"/>
      <c r="C23"/>
      <c r="D23"/>
      <c r="E23"/>
      <c r="F23"/>
      <c r="G23"/>
      <c r="H23"/>
      <c r="I23"/>
      <c r="K23"/>
      <c r="L23"/>
      <c r="M23"/>
    </row>
    <row r="24" spans="1:13" ht="15" customHeight="1" x14ac:dyDescent="0.25">
      <c r="A24"/>
      <c r="B24"/>
      <c r="C24"/>
      <c r="D24"/>
      <c r="E24"/>
      <c r="F24"/>
      <c r="G24"/>
      <c r="H24"/>
      <c r="I24"/>
      <c r="K24"/>
      <c r="L24"/>
      <c r="M24"/>
    </row>
    <row r="25" spans="1:13" ht="15" customHeight="1" x14ac:dyDescent="0.25">
      <c r="A25"/>
      <c r="B25"/>
      <c r="C25"/>
      <c r="D25"/>
      <c r="E25"/>
      <c r="F25"/>
      <c r="G25"/>
      <c r="H25"/>
      <c r="I25"/>
      <c r="K25"/>
      <c r="L25"/>
      <c r="M25"/>
    </row>
    <row r="26" spans="1:13" ht="15" customHeight="1" x14ac:dyDescent="0.25">
      <c r="A26"/>
      <c r="B26"/>
      <c r="C26"/>
      <c r="D26"/>
      <c r="E26"/>
      <c r="F26"/>
      <c r="G26"/>
      <c r="H26"/>
      <c r="I26"/>
      <c r="K26"/>
      <c r="L26"/>
      <c r="M26"/>
    </row>
    <row r="27" spans="1:13" ht="15" customHeight="1" x14ac:dyDescent="0.25">
      <c r="A27"/>
      <c r="B27"/>
      <c r="C27"/>
      <c r="D27"/>
      <c r="E27"/>
      <c r="F27"/>
      <c r="G27"/>
      <c r="H27"/>
      <c r="I27"/>
      <c r="K27"/>
      <c r="L27"/>
      <c r="M27"/>
    </row>
    <row r="28" spans="1:13" ht="15" customHeight="1" x14ac:dyDescent="0.25">
      <c r="A28"/>
      <c r="B28"/>
      <c r="C28"/>
      <c r="D28"/>
      <c r="E28"/>
      <c r="F28"/>
      <c r="G28"/>
      <c r="H28"/>
      <c r="I28"/>
      <c r="K28"/>
      <c r="L28"/>
      <c r="M28"/>
    </row>
    <row r="29" spans="1:13" ht="15" customHeight="1" x14ac:dyDescent="0.25">
      <c r="A29"/>
      <c r="B29"/>
      <c r="C29"/>
      <c r="D29"/>
      <c r="E29"/>
      <c r="F29"/>
      <c r="G29"/>
      <c r="H29"/>
      <c r="I29"/>
      <c r="K29"/>
      <c r="L29"/>
      <c r="M29"/>
    </row>
    <row r="30" spans="1:13" ht="15" customHeight="1" x14ac:dyDescent="0.25">
      <c r="A30"/>
      <c r="B30"/>
      <c r="C30"/>
      <c r="D30"/>
      <c r="E30"/>
      <c r="F30"/>
      <c r="G30"/>
      <c r="H30"/>
      <c r="I30"/>
      <c r="K30"/>
      <c r="L30"/>
      <c r="M30"/>
    </row>
    <row r="31" spans="1:13" ht="15" customHeight="1" x14ac:dyDescent="0.25">
      <c r="A31"/>
      <c r="B31"/>
      <c r="C31"/>
      <c r="D31"/>
      <c r="E31"/>
      <c r="F31"/>
      <c r="G31"/>
      <c r="H31"/>
      <c r="I31"/>
      <c r="K31"/>
      <c r="L31"/>
      <c r="M31"/>
    </row>
    <row r="32" spans="1:13" ht="15" customHeight="1" x14ac:dyDescent="0.25">
      <c r="K32"/>
      <c r="L32"/>
      <c r="M32"/>
    </row>
    <row r="33" spans="11:13" ht="15" customHeight="1" x14ac:dyDescent="0.25">
      <c r="K33"/>
      <c r="L33"/>
      <c r="M33"/>
    </row>
    <row r="34" spans="11:13" ht="15" customHeight="1" x14ac:dyDescent="0.25">
      <c r="K34"/>
      <c r="L34"/>
      <c r="M34"/>
    </row>
    <row r="35" spans="11:13" ht="15" customHeight="1" x14ac:dyDescent="0.25">
      <c r="K35"/>
      <c r="L35"/>
      <c r="M35"/>
    </row>
    <row r="36" spans="11:13" ht="15" customHeight="1" x14ac:dyDescent="0.25">
      <c r="K36"/>
      <c r="L36"/>
      <c r="M36"/>
    </row>
    <row r="37" spans="11:13" ht="15" customHeight="1" x14ac:dyDescent="0.25">
      <c r="K37"/>
      <c r="L37"/>
      <c r="M37"/>
    </row>
    <row r="38" spans="11:13" ht="15" customHeight="1" x14ac:dyDescent="0.25">
      <c r="K38"/>
      <c r="L38"/>
      <c r="M38"/>
    </row>
    <row r="39" spans="11:13" ht="15" customHeight="1" x14ac:dyDescent="0.25">
      <c r="K39"/>
      <c r="L39"/>
      <c r="M39"/>
    </row>
    <row r="40" spans="11:13" ht="15" customHeight="1" x14ac:dyDescent="0.25">
      <c r="K40"/>
      <c r="L40"/>
      <c r="M40"/>
    </row>
    <row r="41" spans="11:13" ht="15" customHeight="1" x14ac:dyDescent="0.25">
      <c r="K41"/>
      <c r="L41"/>
      <c r="M41"/>
    </row>
    <row r="42" spans="11:13" ht="15" customHeight="1" x14ac:dyDescent="0.25">
      <c r="K42"/>
      <c r="L42"/>
      <c r="M42"/>
    </row>
    <row r="43" spans="11:13" ht="15" customHeight="1" x14ac:dyDescent="0.25">
      <c r="K43"/>
      <c r="L43"/>
      <c r="M43"/>
    </row>
    <row r="44" spans="11:13" ht="15" customHeight="1" x14ac:dyDescent="0.25">
      <c r="K44"/>
      <c r="L44"/>
      <c r="M44"/>
    </row>
    <row r="45" spans="11:13" ht="15" customHeight="1" x14ac:dyDescent="0.25">
      <c r="K45"/>
      <c r="L45"/>
      <c r="M45"/>
    </row>
    <row r="46" spans="11:13" ht="15" customHeight="1" x14ac:dyDescent="0.25">
      <c r="K46"/>
      <c r="L46"/>
      <c r="M46"/>
    </row>
    <row r="47" spans="11:13" ht="15" customHeight="1" x14ac:dyDescent="0.25">
      <c r="K47"/>
      <c r="L47"/>
      <c r="M47"/>
    </row>
    <row r="48" spans="11:13" ht="15" customHeight="1" x14ac:dyDescent="0.25">
      <c r="K48"/>
      <c r="L48"/>
      <c r="M48"/>
    </row>
    <row r="49" spans="11:13" ht="15" customHeight="1" x14ac:dyDescent="0.25">
      <c r="K49"/>
      <c r="L49"/>
      <c r="M49"/>
    </row>
    <row r="50" spans="11:13" ht="15" customHeight="1" x14ac:dyDescent="0.25">
      <c r="K50"/>
      <c r="L50"/>
      <c r="M50"/>
    </row>
    <row r="51" spans="11:13" ht="15" customHeight="1" x14ac:dyDescent="0.25">
      <c r="K51"/>
      <c r="L51"/>
      <c r="M51"/>
    </row>
    <row r="52" spans="11:13" ht="15" customHeight="1" x14ac:dyDescent="0.25">
      <c r="K52"/>
      <c r="L52"/>
      <c r="M52"/>
    </row>
    <row r="53" spans="11:13" ht="15" customHeight="1" x14ac:dyDescent="0.25">
      <c r="K53"/>
      <c r="L53"/>
      <c r="M53"/>
    </row>
    <row r="54" spans="11:13" ht="15" customHeight="1" x14ac:dyDescent="0.25">
      <c r="K54"/>
      <c r="L54"/>
      <c r="M54"/>
    </row>
    <row r="55" spans="11:13" ht="15" customHeight="1" x14ac:dyDescent="0.25">
      <c r="K55"/>
      <c r="L55"/>
      <c r="M55"/>
    </row>
    <row r="56" spans="11:13" ht="15" customHeight="1" x14ac:dyDescent="0.25">
      <c r="K56"/>
      <c r="L56"/>
      <c r="M56"/>
    </row>
    <row r="57" spans="11:13" ht="15" customHeight="1" x14ac:dyDescent="0.25">
      <c r="K57"/>
      <c r="L57"/>
      <c r="M57"/>
    </row>
    <row r="58" spans="11:13" ht="15" customHeight="1" x14ac:dyDescent="0.25">
      <c r="K58"/>
      <c r="L58"/>
      <c r="M58"/>
    </row>
    <row r="59" spans="11:13" ht="15" customHeight="1" x14ac:dyDescent="0.25">
      <c r="K59"/>
      <c r="L59"/>
      <c r="M59"/>
    </row>
    <row r="60" spans="11:13" ht="15" customHeight="1" x14ac:dyDescent="0.25">
      <c r="K60"/>
      <c r="L60"/>
      <c r="M60"/>
    </row>
    <row r="61" spans="11:13" ht="15" customHeight="1" x14ac:dyDescent="0.25">
      <c r="K61"/>
      <c r="L61"/>
      <c r="M61"/>
    </row>
    <row r="62" spans="11:13" ht="15" customHeight="1" x14ac:dyDescent="0.25">
      <c r="K62"/>
      <c r="L62"/>
      <c r="M62"/>
    </row>
    <row r="63" spans="11:13" ht="15" customHeight="1" x14ac:dyDescent="0.25">
      <c r="K63"/>
      <c r="L63"/>
      <c r="M63"/>
    </row>
    <row r="64" spans="11:13" ht="15" customHeight="1" x14ac:dyDescent="0.25">
      <c r="K64"/>
      <c r="L64"/>
      <c r="M64"/>
    </row>
    <row r="65" spans="11:13" ht="15" customHeight="1" x14ac:dyDescent="0.25">
      <c r="K65"/>
      <c r="L65"/>
      <c r="M65"/>
    </row>
    <row r="66" spans="11:13" ht="15" customHeight="1" x14ac:dyDescent="0.25">
      <c r="K66"/>
      <c r="L66"/>
      <c r="M66"/>
    </row>
    <row r="67" spans="11:13" ht="15" customHeight="1" x14ac:dyDescent="0.25">
      <c r="K67"/>
      <c r="L67"/>
      <c r="M67"/>
    </row>
    <row r="68" spans="11:13" ht="15" customHeight="1" x14ac:dyDescent="0.25">
      <c r="K68"/>
      <c r="L68"/>
      <c r="M68"/>
    </row>
    <row r="69" spans="11:13" ht="15" customHeight="1" x14ac:dyDescent="0.25">
      <c r="K69"/>
      <c r="L69"/>
      <c r="M69"/>
    </row>
    <row r="70" spans="11:13" ht="15" customHeight="1" x14ac:dyDescent="0.25">
      <c r="K70"/>
      <c r="L70"/>
      <c r="M70"/>
    </row>
    <row r="71" spans="11:13" ht="15" customHeight="1" x14ac:dyDescent="0.25">
      <c r="K71"/>
      <c r="L71"/>
      <c r="M71"/>
    </row>
    <row r="72" spans="11:13" ht="15" customHeight="1" x14ac:dyDescent="0.25">
      <c r="K72"/>
      <c r="L72"/>
      <c r="M72"/>
    </row>
    <row r="73" spans="11:13" ht="15" customHeight="1" x14ac:dyDescent="0.25">
      <c r="K73"/>
      <c r="L73"/>
      <c r="M73"/>
    </row>
    <row r="74" spans="11:13" ht="15" customHeight="1" x14ac:dyDescent="0.25">
      <c r="K74"/>
      <c r="L74"/>
      <c r="M74"/>
    </row>
    <row r="75" spans="11:13" ht="15" customHeight="1" x14ac:dyDescent="0.25">
      <c r="K75"/>
      <c r="L75"/>
      <c r="M75"/>
    </row>
    <row r="76" spans="11:13" ht="15" customHeight="1" x14ac:dyDescent="0.25">
      <c r="K76"/>
      <c r="L76"/>
      <c r="M76"/>
    </row>
    <row r="77" spans="11:13" ht="15" customHeight="1" x14ac:dyDescent="0.25">
      <c r="K77"/>
      <c r="L77"/>
      <c r="M77"/>
    </row>
    <row r="78" spans="11:13" ht="15" customHeight="1" x14ac:dyDescent="0.25">
      <c r="K78"/>
      <c r="L78"/>
      <c r="M78"/>
    </row>
    <row r="79" spans="11:13" ht="15" customHeight="1" x14ac:dyDescent="0.25">
      <c r="K79"/>
      <c r="L79"/>
      <c r="M79"/>
    </row>
    <row r="80" spans="11:13" ht="15" customHeight="1" x14ac:dyDescent="0.25">
      <c r="K80"/>
      <c r="L80"/>
      <c r="M80"/>
    </row>
    <row r="81" spans="11:13" ht="15" customHeight="1" x14ac:dyDescent="0.25">
      <c r="K81"/>
      <c r="L81"/>
      <c r="M81"/>
    </row>
    <row r="82" spans="11:13" ht="15" customHeight="1" x14ac:dyDescent="0.25">
      <c r="K82"/>
      <c r="L82"/>
      <c r="M82"/>
    </row>
    <row r="83" spans="11:13" ht="15" customHeight="1" x14ac:dyDescent="0.25">
      <c r="K83"/>
      <c r="L83"/>
      <c r="M83"/>
    </row>
    <row r="84" spans="11:13" ht="15" customHeight="1" x14ac:dyDescent="0.25">
      <c r="K84"/>
      <c r="L84"/>
      <c r="M84"/>
    </row>
    <row r="85" spans="11:13" ht="15" customHeight="1" x14ac:dyDescent="0.25">
      <c r="K85"/>
      <c r="L85"/>
      <c r="M85"/>
    </row>
    <row r="86" spans="11:13" ht="15" customHeight="1" x14ac:dyDescent="0.25">
      <c r="K86"/>
      <c r="L86"/>
      <c r="M86"/>
    </row>
    <row r="87" spans="11:13" ht="15" customHeight="1" x14ac:dyDescent="0.25">
      <c r="K87"/>
      <c r="L87"/>
      <c r="M87"/>
    </row>
    <row r="88" spans="11:13" ht="15" customHeight="1" x14ac:dyDescent="0.25">
      <c r="K88"/>
      <c r="L88"/>
      <c r="M88"/>
    </row>
    <row r="89" spans="11:13" ht="15" customHeight="1" x14ac:dyDescent="0.25">
      <c r="K89"/>
      <c r="L89"/>
      <c r="M89"/>
    </row>
    <row r="90" spans="11:13" ht="15" customHeight="1" x14ac:dyDescent="0.25">
      <c r="K90"/>
      <c r="L90"/>
      <c r="M90"/>
    </row>
  </sheetData>
  <mergeCells count="1">
    <mergeCell ref="H1:I1"/>
  </mergeCells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M9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6384" width="9.140625" style="30"/>
  </cols>
  <sheetData>
    <row r="1" spans="1:13" x14ac:dyDescent="0.25">
      <c r="A1" s="7">
        <v>9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</row>
    <row r="2" spans="1:13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 x14ac:dyDescent="0.25">
      <c r="A4" s="9">
        <f>INDEX('Point Grid'!B:B,MATCH($A$1,'Point Grid'!A:A,0))</f>
        <v>1.25</v>
      </c>
      <c r="B4" s="48" t="s">
        <v>162</v>
      </c>
      <c r="C4" s="48"/>
      <c r="D4" s="48"/>
      <c r="E4" s="48"/>
      <c r="F4" s="48"/>
      <c r="G4" s="48"/>
      <c r="H4" s="22"/>
      <c r="I4" s="26"/>
      <c r="K4"/>
      <c r="L4"/>
      <c r="M4"/>
    </row>
    <row r="5" spans="1:13" ht="15" customHeight="1" x14ac:dyDescent="0.25">
      <c r="A5" s="25"/>
      <c r="B5" s="48"/>
      <c r="C5" s="48"/>
      <c r="D5" s="48"/>
      <c r="E5" s="48"/>
      <c r="F5" s="48"/>
      <c r="G5" s="48"/>
      <c r="H5" s="22"/>
      <c r="I5" s="26"/>
      <c r="K5"/>
      <c r="L5"/>
      <c r="M5"/>
    </row>
    <row r="6" spans="1:13" ht="15" customHeight="1" x14ac:dyDescent="0.25">
      <c r="A6" s="29" t="s">
        <v>2</v>
      </c>
      <c r="B6" s="48" t="s">
        <v>163</v>
      </c>
      <c r="C6" s="48"/>
      <c r="D6" s="48"/>
      <c r="E6" s="48"/>
      <c r="F6" s="48"/>
      <c r="G6" s="48"/>
      <c r="H6" s="22"/>
      <c r="I6" s="26"/>
      <c r="K6"/>
      <c r="L6"/>
      <c r="M6"/>
    </row>
    <row r="7" spans="1:13" ht="15" customHeight="1" thickBot="1" x14ac:dyDescent="0.3">
      <c r="A7" s="9">
        <f>INDEX('Point Grid'!$C$8:$I$35,MATCH($A$1,'Point Grid'!$A$8:$A$35,0),MATCH(A6,'Point Grid'!$C$7:$I$7,0))</f>
        <v>0.5</v>
      </c>
      <c r="B7" s="48"/>
      <c r="C7" s="48"/>
      <c r="D7" s="48"/>
      <c r="E7" s="48"/>
      <c r="F7" s="48"/>
      <c r="G7" s="48"/>
      <c r="H7" s="22"/>
      <c r="I7" s="26"/>
      <c r="K7"/>
      <c r="L7"/>
      <c r="M7"/>
    </row>
    <row r="8" spans="1:13" ht="15" customHeight="1" thickBot="1" x14ac:dyDescent="0.3">
      <c r="A8" s="5"/>
      <c r="B8" s="48"/>
      <c r="C8" s="48"/>
      <c r="D8" s="48"/>
      <c r="E8" s="48"/>
      <c r="F8" s="48"/>
      <c r="G8" s="48"/>
      <c r="H8" s="22"/>
      <c r="I8" s="26"/>
      <c r="K8"/>
      <c r="L8"/>
      <c r="M8"/>
    </row>
    <row r="9" spans="1:13" ht="15" customHeight="1" x14ac:dyDescent="0.25">
      <c r="A9" s="31"/>
      <c r="B9" s="48"/>
      <c r="C9" s="48"/>
      <c r="D9" s="48"/>
      <c r="E9" s="48"/>
      <c r="F9" s="48"/>
      <c r="G9" s="48"/>
      <c r="H9" s="22"/>
      <c r="I9" s="26"/>
      <c r="K9"/>
      <c r="L9"/>
      <c r="M9"/>
    </row>
    <row r="10" spans="1:13" ht="15" customHeight="1" x14ac:dyDescent="0.25">
      <c r="A10" s="29" t="s">
        <v>3</v>
      </c>
      <c r="B10" s="48" t="s">
        <v>164</v>
      </c>
      <c r="C10" s="48"/>
      <c r="D10" s="48"/>
      <c r="E10" s="48"/>
      <c r="F10" s="48"/>
      <c r="G10" s="48"/>
      <c r="H10" s="22"/>
      <c r="I10" s="26"/>
      <c r="K10"/>
      <c r="L10"/>
      <c r="M10"/>
    </row>
    <row r="11" spans="1:13" ht="15" customHeight="1" thickBot="1" x14ac:dyDescent="0.3">
      <c r="A11" s="9">
        <f>INDEX('Point Grid'!$C$8:$I$35,MATCH($A$1,'Point Grid'!$A$8:$A$35,0),MATCH(A10,'Point Grid'!$C$7:$I$7,0))</f>
        <v>0.75</v>
      </c>
      <c r="B11" s="22"/>
      <c r="C11" s="22"/>
      <c r="D11" s="22"/>
      <c r="E11" s="22"/>
      <c r="F11" s="22"/>
      <c r="G11" s="22"/>
      <c r="H11" s="22"/>
      <c r="I11" s="26"/>
      <c r="K11"/>
      <c r="L11"/>
      <c r="M11"/>
    </row>
    <row r="12" spans="1:13" ht="15" customHeight="1" thickBot="1" x14ac:dyDescent="0.3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/>
    </row>
    <row r="13" spans="1:13" ht="15" customHeight="1" x14ac:dyDescent="0.25">
      <c r="A13" s="31"/>
      <c r="B13" s="22"/>
      <c r="C13" s="22"/>
      <c r="D13" s="22"/>
      <c r="E13" s="22"/>
      <c r="F13" s="22"/>
      <c r="G13" s="22"/>
      <c r="H13" s="22"/>
      <c r="I13" s="26"/>
      <c r="K13"/>
      <c r="L13"/>
      <c r="M13"/>
    </row>
    <row r="14" spans="1:13" ht="15" customHeight="1" thickBot="1" x14ac:dyDescent="0.3">
      <c r="A14" s="27"/>
      <c r="B14" s="27"/>
      <c r="C14" s="27"/>
      <c r="D14" s="27"/>
      <c r="E14" s="27"/>
      <c r="F14" s="27"/>
      <c r="G14" s="27"/>
      <c r="H14" s="27"/>
      <c r="I14" s="28"/>
      <c r="K14"/>
      <c r="L14"/>
      <c r="M14"/>
    </row>
    <row r="15" spans="1:13" ht="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</row>
    <row r="17" spans="1:13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3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13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ht="1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 ht="15" customHeight="1" x14ac:dyDescent="0.25">
      <c r="K35"/>
      <c r="L35"/>
      <c r="M35"/>
    </row>
    <row r="36" spans="1:13" ht="15" customHeight="1" x14ac:dyDescent="0.25">
      <c r="K36"/>
      <c r="L36"/>
      <c r="M36"/>
    </row>
    <row r="37" spans="1:13" ht="15" customHeight="1" x14ac:dyDescent="0.25">
      <c r="K37"/>
      <c r="L37"/>
      <c r="M37"/>
    </row>
    <row r="38" spans="1:13" ht="15" customHeight="1" x14ac:dyDescent="0.25">
      <c r="K38"/>
      <c r="L38"/>
      <c r="M38"/>
    </row>
    <row r="39" spans="1:13" ht="15" customHeight="1" x14ac:dyDescent="0.25">
      <c r="K39"/>
      <c r="L39"/>
      <c r="M39"/>
    </row>
    <row r="40" spans="1:13" ht="15" customHeight="1" x14ac:dyDescent="0.25">
      <c r="K40"/>
      <c r="L40"/>
      <c r="M40"/>
    </row>
    <row r="41" spans="1:13" ht="15" customHeight="1" x14ac:dyDescent="0.25">
      <c r="K41"/>
      <c r="L41"/>
      <c r="M41"/>
    </row>
    <row r="42" spans="1:13" ht="15" customHeight="1" x14ac:dyDescent="0.25">
      <c r="K42"/>
      <c r="L42"/>
      <c r="M42"/>
    </row>
    <row r="43" spans="1:13" ht="15" customHeight="1" x14ac:dyDescent="0.25">
      <c r="K43"/>
      <c r="L43"/>
      <c r="M43"/>
    </row>
    <row r="44" spans="1:13" ht="15" customHeight="1" x14ac:dyDescent="0.25">
      <c r="K44"/>
      <c r="L44"/>
      <c r="M44"/>
    </row>
    <row r="45" spans="1:13" ht="15" customHeight="1" x14ac:dyDescent="0.25">
      <c r="K45"/>
      <c r="L45"/>
      <c r="M45"/>
    </row>
    <row r="46" spans="1:13" ht="15" customHeight="1" x14ac:dyDescent="0.25">
      <c r="K46"/>
      <c r="L46"/>
      <c r="M46"/>
    </row>
    <row r="47" spans="1:13" ht="15" customHeight="1" x14ac:dyDescent="0.25">
      <c r="K47"/>
      <c r="L47"/>
      <c r="M47"/>
    </row>
    <row r="48" spans="1:13" ht="15" customHeight="1" x14ac:dyDescent="0.25">
      <c r="K48"/>
      <c r="L48"/>
      <c r="M48"/>
    </row>
    <row r="49" spans="11:13" ht="15" customHeight="1" x14ac:dyDescent="0.25">
      <c r="K49"/>
      <c r="L49"/>
      <c r="M49"/>
    </row>
    <row r="50" spans="11:13" ht="15" customHeight="1" x14ac:dyDescent="0.25">
      <c r="K50"/>
      <c r="L50"/>
      <c r="M50"/>
    </row>
    <row r="51" spans="11:13" ht="15" customHeight="1" x14ac:dyDescent="0.25">
      <c r="K51"/>
      <c r="L51"/>
      <c r="M51"/>
    </row>
    <row r="52" spans="11:13" ht="15" customHeight="1" x14ac:dyDescent="0.25">
      <c r="K52"/>
      <c r="L52"/>
      <c r="M52"/>
    </row>
    <row r="53" spans="11:13" ht="15" customHeight="1" x14ac:dyDescent="0.25">
      <c r="K53"/>
      <c r="L53"/>
      <c r="M53"/>
    </row>
    <row r="54" spans="11:13" ht="15" customHeight="1" x14ac:dyDescent="0.25">
      <c r="K54"/>
      <c r="L54"/>
      <c r="M54"/>
    </row>
    <row r="55" spans="11:13" ht="15" customHeight="1" x14ac:dyDescent="0.25">
      <c r="K55"/>
      <c r="L55"/>
      <c r="M55"/>
    </row>
    <row r="56" spans="11:13" ht="15" customHeight="1" x14ac:dyDescent="0.25">
      <c r="K56"/>
      <c r="L56"/>
      <c r="M56"/>
    </row>
    <row r="57" spans="11:13" ht="15" customHeight="1" x14ac:dyDescent="0.25">
      <c r="K57"/>
      <c r="L57"/>
      <c r="M57"/>
    </row>
    <row r="58" spans="11:13" ht="15" customHeight="1" x14ac:dyDescent="0.25">
      <c r="K58"/>
      <c r="L58"/>
      <c r="M58"/>
    </row>
    <row r="59" spans="11:13" ht="15" customHeight="1" x14ac:dyDescent="0.25">
      <c r="K59"/>
      <c r="L59"/>
      <c r="M59"/>
    </row>
    <row r="60" spans="11:13" ht="15" customHeight="1" x14ac:dyDescent="0.25">
      <c r="K60"/>
      <c r="L60"/>
      <c r="M60"/>
    </row>
    <row r="61" spans="11:13" ht="15" customHeight="1" x14ac:dyDescent="0.25">
      <c r="K61"/>
      <c r="L61"/>
      <c r="M61"/>
    </row>
    <row r="62" spans="11:13" ht="15" customHeight="1" x14ac:dyDescent="0.25">
      <c r="K62"/>
      <c r="L62"/>
      <c r="M62"/>
    </row>
    <row r="63" spans="11:13" ht="15" customHeight="1" x14ac:dyDescent="0.25">
      <c r="K63"/>
      <c r="L63"/>
      <c r="M63"/>
    </row>
    <row r="64" spans="11:13" ht="15" customHeight="1" x14ac:dyDescent="0.25">
      <c r="K64"/>
      <c r="L64"/>
      <c r="M64"/>
    </row>
    <row r="65" spans="11:13" ht="15" customHeight="1" x14ac:dyDescent="0.25">
      <c r="K65"/>
      <c r="L65"/>
      <c r="M65"/>
    </row>
    <row r="66" spans="11:13" ht="15" customHeight="1" x14ac:dyDescent="0.25">
      <c r="K66"/>
      <c r="L66"/>
      <c r="M66"/>
    </row>
    <row r="67" spans="11:13" ht="15" customHeight="1" x14ac:dyDescent="0.25">
      <c r="K67"/>
      <c r="L67"/>
      <c r="M67"/>
    </row>
    <row r="68" spans="11:13" ht="15" customHeight="1" x14ac:dyDescent="0.25">
      <c r="K68"/>
      <c r="L68"/>
      <c r="M68"/>
    </row>
    <row r="69" spans="11:13" ht="15" customHeight="1" x14ac:dyDescent="0.25">
      <c r="K69"/>
      <c r="L69"/>
      <c r="M69"/>
    </row>
    <row r="70" spans="11:13" ht="15" customHeight="1" x14ac:dyDescent="0.25">
      <c r="K70"/>
      <c r="L70"/>
      <c r="M70"/>
    </row>
    <row r="71" spans="11:13" ht="15" customHeight="1" x14ac:dyDescent="0.25">
      <c r="K71"/>
      <c r="L71"/>
      <c r="M71"/>
    </row>
    <row r="72" spans="11:13" ht="15" customHeight="1" x14ac:dyDescent="0.25">
      <c r="K72"/>
      <c r="L72"/>
      <c r="M72"/>
    </row>
    <row r="73" spans="11:13" ht="15" customHeight="1" x14ac:dyDescent="0.25">
      <c r="K73"/>
      <c r="L73"/>
      <c r="M73"/>
    </row>
    <row r="74" spans="11:13" ht="15" customHeight="1" x14ac:dyDescent="0.25">
      <c r="K74"/>
      <c r="L74"/>
      <c r="M74"/>
    </row>
    <row r="75" spans="11:13" ht="15" customHeight="1" x14ac:dyDescent="0.25">
      <c r="K75"/>
      <c r="L75"/>
      <c r="M75"/>
    </row>
    <row r="76" spans="11:13" ht="15" customHeight="1" x14ac:dyDescent="0.25">
      <c r="K76"/>
      <c r="L76"/>
      <c r="M76"/>
    </row>
    <row r="77" spans="11:13" ht="15" customHeight="1" x14ac:dyDescent="0.25">
      <c r="K77"/>
      <c r="L77"/>
      <c r="M77"/>
    </row>
    <row r="78" spans="11:13" ht="15" customHeight="1" x14ac:dyDescent="0.25">
      <c r="K78"/>
      <c r="L78"/>
      <c r="M78"/>
    </row>
    <row r="79" spans="11:13" ht="15" customHeight="1" x14ac:dyDescent="0.25">
      <c r="K79"/>
      <c r="L79"/>
      <c r="M79"/>
    </row>
    <row r="80" spans="11:13" ht="15" customHeight="1" x14ac:dyDescent="0.25">
      <c r="K80"/>
      <c r="L80"/>
      <c r="M80"/>
    </row>
    <row r="81" spans="11:13" ht="15" customHeight="1" x14ac:dyDescent="0.25">
      <c r="K81"/>
      <c r="L81"/>
      <c r="M81"/>
    </row>
    <row r="82" spans="11:13" ht="15" customHeight="1" x14ac:dyDescent="0.25">
      <c r="K82"/>
      <c r="L82"/>
      <c r="M82"/>
    </row>
    <row r="83" spans="11:13" ht="15" customHeight="1" x14ac:dyDescent="0.25">
      <c r="K83"/>
      <c r="L83"/>
      <c r="M83"/>
    </row>
    <row r="84" spans="11:13" ht="15" customHeight="1" x14ac:dyDescent="0.25">
      <c r="K84"/>
      <c r="L84"/>
      <c r="M84"/>
    </row>
    <row r="85" spans="11:13" ht="15" customHeight="1" x14ac:dyDescent="0.25">
      <c r="K85"/>
      <c r="L85"/>
      <c r="M85"/>
    </row>
    <row r="86" spans="11:13" ht="15" customHeight="1" x14ac:dyDescent="0.25">
      <c r="K86"/>
      <c r="L86"/>
      <c r="M86"/>
    </row>
    <row r="87" spans="11:13" ht="15" customHeight="1" x14ac:dyDescent="0.25">
      <c r="K87"/>
      <c r="L87"/>
      <c r="M87"/>
    </row>
    <row r="88" spans="11:13" ht="15" customHeight="1" x14ac:dyDescent="0.25">
      <c r="K88"/>
      <c r="L88"/>
      <c r="M88"/>
    </row>
    <row r="89" spans="11:13" ht="15" customHeight="1" x14ac:dyDescent="0.25">
      <c r="K89"/>
      <c r="L89"/>
      <c r="M89"/>
    </row>
    <row r="90" spans="11:13" ht="15" customHeight="1" x14ac:dyDescent="0.25">
      <c r="K90"/>
      <c r="L90"/>
      <c r="M90"/>
    </row>
  </sheetData>
  <mergeCells count="1">
    <mergeCell ref="H1:I1"/>
  </mergeCells>
  <conditionalFormatting sqref="B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M91"/>
  <sheetViews>
    <sheetView zoomScaleNormal="100"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3" width="9.140625" style="40"/>
    <col min="14" max="16384" width="9.140625" style="24"/>
  </cols>
  <sheetData>
    <row r="1" spans="1:13" x14ac:dyDescent="0.25">
      <c r="A1" s="7">
        <v>10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</row>
    <row r="2" spans="1:13" ht="15" customHeight="1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 x14ac:dyDescent="0.25">
      <c r="A4" s="9">
        <f>INDEX('Point Grid'!B:B,MATCH($A$1,'Point Grid'!A:A,0))</f>
        <v>2</v>
      </c>
      <c r="B4" s="22"/>
      <c r="C4" s="22"/>
      <c r="D4" s="22"/>
      <c r="E4" s="22"/>
      <c r="F4" s="22"/>
      <c r="G4" s="22"/>
      <c r="H4" s="22"/>
      <c r="I4" s="26"/>
      <c r="K4"/>
      <c r="L4"/>
      <c r="M4"/>
    </row>
    <row r="5" spans="1:13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</row>
    <row r="6" spans="1:13" ht="15" customHeight="1" x14ac:dyDescent="0.25">
      <c r="A6" s="29" t="s">
        <v>2</v>
      </c>
      <c r="B6" s="22" t="s">
        <v>33</v>
      </c>
      <c r="C6" s="22"/>
      <c r="D6" s="22"/>
      <c r="E6" s="22"/>
      <c r="F6" s="22"/>
      <c r="G6" s="22"/>
      <c r="H6" s="22"/>
      <c r="I6" s="26"/>
      <c r="K6"/>
      <c r="L6"/>
      <c r="M6"/>
    </row>
    <row r="7" spans="1:13" ht="15" customHeight="1" thickBot="1" x14ac:dyDescent="0.3">
      <c r="A7" s="9">
        <f>INDEX('Point Grid'!$C$8:$I$35,MATCH($A$1,'Point Grid'!$A$8:$A$35,0),MATCH(A6,'Point Grid'!$C$7:$I$7,0))</f>
        <v>1</v>
      </c>
      <c r="B7" s="22"/>
      <c r="C7" s="22"/>
      <c r="D7" s="22"/>
      <c r="E7" s="22"/>
      <c r="F7" s="22"/>
      <c r="G7" s="22"/>
      <c r="H7" s="22"/>
      <c r="I7" s="26"/>
      <c r="K7"/>
      <c r="L7"/>
      <c r="M7"/>
    </row>
    <row r="8" spans="1:13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</row>
    <row r="9" spans="1:13" ht="15" customHeight="1" x14ac:dyDescent="0.25">
      <c r="A9" s="31"/>
      <c r="B9" s="22"/>
      <c r="C9" s="22"/>
      <c r="D9" s="22"/>
      <c r="E9" s="22"/>
      <c r="F9" s="22"/>
      <c r="G9" s="22"/>
      <c r="H9" s="22"/>
      <c r="I9" s="26"/>
      <c r="K9"/>
      <c r="L9"/>
      <c r="M9"/>
    </row>
    <row r="10" spans="1:13" ht="15" customHeight="1" x14ac:dyDescent="0.25">
      <c r="A10" s="29" t="s">
        <v>3</v>
      </c>
      <c r="B10" s="22" t="s">
        <v>409</v>
      </c>
      <c r="C10" s="22"/>
      <c r="D10" s="22"/>
      <c r="E10" s="22"/>
      <c r="F10" s="22"/>
      <c r="G10" s="22"/>
      <c r="H10" s="22"/>
      <c r="I10" s="26"/>
      <c r="K10"/>
      <c r="L10"/>
      <c r="M10"/>
    </row>
    <row r="11" spans="1:13" ht="15" customHeight="1" thickBot="1" x14ac:dyDescent="0.3">
      <c r="A11" s="9">
        <f>INDEX('Point Grid'!$C$8:$I$35,MATCH($A$1,'Point Grid'!$A$8:$A$35,0),MATCH(A10,'Point Grid'!$C$7:$I$7,0))</f>
        <v>1</v>
      </c>
      <c r="B11" s="22"/>
      <c r="C11" s="22"/>
      <c r="D11" s="22"/>
      <c r="E11" s="22"/>
      <c r="F11" s="22"/>
      <c r="G11" s="22"/>
      <c r="H11" s="22"/>
      <c r="I11" s="26"/>
      <c r="K11"/>
      <c r="L11"/>
      <c r="M11"/>
    </row>
    <row r="12" spans="1:13" ht="15" customHeight="1" thickBot="1" x14ac:dyDescent="0.3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/>
    </row>
    <row r="13" spans="1:13" ht="15" customHeight="1" x14ac:dyDescent="0.25">
      <c r="A13" s="25"/>
      <c r="B13" s="22"/>
      <c r="C13" s="22"/>
      <c r="D13" s="22"/>
      <c r="E13" s="22"/>
      <c r="F13" s="22"/>
      <c r="G13" s="22"/>
      <c r="H13" s="22"/>
      <c r="I13" s="26"/>
      <c r="K13"/>
      <c r="L13"/>
      <c r="M13"/>
    </row>
    <row r="14" spans="1:13" ht="15" customHeight="1" thickBot="1" x14ac:dyDescent="0.3">
      <c r="A14" s="27"/>
      <c r="B14" s="27"/>
      <c r="C14" s="27"/>
      <c r="D14" s="27"/>
      <c r="E14" s="27"/>
      <c r="F14" s="27"/>
      <c r="G14" s="27"/>
      <c r="H14" s="27"/>
      <c r="I14" s="28"/>
      <c r="K14"/>
      <c r="L14"/>
      <c r="M14"/>
    </row>
    <row r="15" spans="1:13" ht="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</row>
    <row r="17" spans="1:13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3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13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ht="1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 ht="15" customHeight="1" x14ac:dyDescent="0.25">
      <c r="K35"/>
      <c r="L35"/>
      <c r="M35"/>
    </row>
    <row r="36" spans="1:13" ht="15" customHeight="1" x14ac:dyDescent="0.25">
      <c r="K36"/>
      <c r="L36"/>
      <c r="M36"/>
    </row>
    <row r="37" spans="1:13" ht="15" customHeight="1" x14ac:dyDescent="0.25">
      <c r="K37"/>
      <c r="L37"/>
      <c r="M37"/>
    </row>
    <row r="38" spans="1:13" ht="15" customHeight="1" x14ac:dyDescent="0.25">
      <c r="K38"/>
      <c r="L38"/>
      <c r="M38"/>
    </row>
    <row r="39" spans="1:13" ht="15" customHeight="1" x14ac:dyDescent="0.25">
      <c r="K39"/>
      <c r="L39"/>
      <c r="M39"/>
    </row>
    <row r="40" spans="1:13" ht="15" customHeight="1" x14ac:dyDescent="0.25">
      <c r="K40"/>
      <c r="L40"/>
      <c r="M40"/>
    </row>
    <row r="41" spans="1:13" ht="15" customHeight="1" x14ac:dyDescent="0.25">
      <c r="K41"/>
      <c r="L41"/>
      <c r="M41"/>
    </row>
    <row r="42" spans="1:13" ht="15" customHeight="1" x14ac:dyDescent="0.25">
      <c r="K42"/>
      <c r="L42"/>
      <c r="M42"/>
    </row>
    <row r="43" spans="1:13" ht="15" customHeight="1" x14ac:dyDescent="0.25">
      <c r="K43"/>
      <c r="L43"/>
      <c r="M43"/>
    </row>
    <row r="44" spans="1:13" ht="15" customHeight="1" x14ac:dyDescent="0.25">
      <c r="K44"/>
      <c r="L44"/>
      <c r="M44"/>
    </row>
    <row r="45" spans="1:13" ht="15" customHeight="1" x14ac:dyDescent="0.25">
      <c r="K45"/>
      <c r="L45"/>
      <c r="M45"/>
    </row>
    <row r="46" spans="1:13" ht="15" customHeight="1" x14ac:dyDescent="0.25">
      <c r="K46"/>
      <c r="L46"/>
      <c r="M46"/>
    </row>
    <row r="47" spans="1:13" ht="15" customHeight="1" x14ac:dyDescent="0.25">
      <c r="K47"/>
      <c r="L47"/>
      <c r="M47"/>
    </row>
    <row r="48" spans="1:13" ht="15" customHeight="1" x14ac:dyDescent="0.25">
      <c r="K48"/>
      <c r="L48"/>
      <c r="M48"/>
    </row>
    <row r="49" spans="11:13" ht="15" customHeight="1" x14ac:dyDescent="0.25">
      <c r="K49"/>
      <c r="L49"/>
      <c r="M49"/>
    </row>
    <row r="50" spans="11:13" ht="15" customHeight="1" x14ac:dyDescent="0.25">
      <c r="K50"/>
      <c r="L50"/>
      <c r="M50"/>
    </row>
    <row r="51" spans="11:13" ht="15" customHeight="1" x14ac:dyDescent="0.25">
      <c r="K51"/>
      <c r="L51"/>
      <c r="M51"/>
    </row>
    <row r="52" spans="11:13" ht="15" customHeight="1" x14ac:dyDescent="0.25">
      <c r="K52"/>
      <c r="L52"/>
      <c r="M52"/>
    </row>
    <row r="53" spans="11:13" ht="15" customHeight="1" x14ac:dyDescent="0.25">
      <c r="K53"/>
      <c r="L53"/>
      <c r="M53"/>
    </row>
    <row r="54" spans="11:13" ht="15" customHeight="1" x14ac:dyDescent="0.25">
      <c r="K54"/>
      <c r="L54"/>
      <c r="M54"/>
    </row>
    <row r="55" spans="11:13" ht="15" customHeight="1" x14ac:dyDescent="0.25">
      <c r="K55"/>
      <c r="L55"/>
      <c r="M55"/>
    </row>
    <row r="56" spans="11:13" ht="15" customHeight="1" x14ac:dyDescent="0.25">
      <c r="K56"/>
      <c r="L56"/>
      <c r="M56"/>
    </row>
    <row r="57" spans="11:13" ht="15" customHeight="1" x14ac:dyDescent="0.25">
      <c r="K57"/>
      <c r="L57"/>
      <c r="M57"/>
    </row>
    <row r="58" spans="11:13" ht="15" customHeight="1" x14ac:dyDescent="0.25">
      <c r="K58"/>
      <c r="L58"/>
      <c r="M58"/>
    </row>
    <row r="59" spans="11:13" ht="15" customHeight="1" x14ac:dyDescent="0.25">
      <c r="K59"/>
      <c r="L59"/>
      <c r="M59"/>
    </row>
    <row r="60" spans="11:13" ht="15" customHeight="1" x14ac:dyDescent="0.25">
      <c r="K60"/>
      <c r="L60"/>
      <c r="M60"/>
    </row>
    <row r="61" spans="11:13" ht="15" customHeight="1" x14ac:dyDescent="0.25">
      <c r="K61"/>
      <c r="L61"/>
      <c r="M61"/>
    </row>
    <row r="62" spans="11:13" ht="15" customHeight="1" x14ac:dyDescent="0.25">
      <c r="K62"/>
      <c r="L62"/>
      <c r="M62"/>
    </row>
    <row r="63" spans="11:13" ht="15" customHeight="1" x14ac:dyDescent="0.25">
      <c r="K63"/>
      <c r="L63"/>
      <c r="M63"/>
    </row>
    <row r="64" spans="11:13" ht="15" customHeight="1" x14ac:dyDescent="0.25">
      <c r="K64"/>
      <c r="L64"/>
      <c r="M64"/>
    </row>
    <row r="65" spans="11:13" ht="15" customHeight="1" x14ac:dyDescent="0.25">
      <c r="K65"/>
      <c r="L65"/>
      <c r="M65"/>
    </row>
    <row r="66" spans="11:13" ht="15" customHeight="1" x14ac:dyDescent="0.25">
      <c r="K66"/>
      <c r="L66"/>
      <c r="M66"/>
    </row>
    <row r="67" spans="11:13" ht="15" customHeight="1" x14ac:dyDescent="0.25">
      <c r="K67"/>
      <c r="L67"/>
      <c r="M67"/>
    </row>
    <row r="68" spans="11:13" ht="15" customHeight="1" x14ac:dyDescent="0.25">
      <c r="K68"/>
      <c r="L68"/>
      <c r="M68"/>
    </row>
    <row r="69" spans="11:13" ht="15" customHeight="1" x14ac:dyDescent="0.25">
      <c r="K69"/>
      <c r="L69"/>
      <c r="M69"/>
    </row>
    <row r="70" spans="11:13" ht="15" customHeight="1" x14ac:dyDescent="0.25">
      <c r="K70"/>
      <c r="L70"/>
      <c r="M70"/>
    </row>
    <row r="71" spans="11:13" ht="15" customHeight="1" x14ac:dyDescent="0.25">
      <c r="K71"/>
      <c r="L71"/>
      <c r="M71"/>
    </row>
    <row r="72" spans="11:13" ht="15" customHeight="1" x14ac:dyDescent="0.25">
      <c r="K72"/>
      <c r="L72"/>
      <c r="M72"/>
    </row>
    <row r="73" spans="11:13" ht="15" customHeight="1" x14ac:dyDescent="0.25">
      <c r="K73"/>
      <c r="L73"/>
      <c r="M73"/>
    </row>
    <row r="74" spans="11:13" ht="15" customHeight="1" x14ac:dyDescent="0.25">
      <c r="K74"/>
      <c r="L74"/>
      <c r="M74"/>
    </row>
    <row r="75" spans="11:13" ht="15" customHeight="1" x14ac:dyDescent="0.25">
      <c r="K75"/>
      <c r="L75"/>
      <c r="M75"/>
    </row>
    <row r="76" spans="11:13" ht="15" customHeight="1" x14ac:dyDescent="0.25">
      <c r="K76"/>
      <c r="L76"/>
      <c r="M76"/>
    </row>
    <row r="77" spans="11:13" ht="15" customHeight="1" x14ac:dyDescent="0.25">
      <c r="K77"/>
      <c r="L77"/>
      <c r="M77"/>
    </row>
    <row r="78" spans="11:13" ht="15" customHeight="1" x14ac:dyDescent="0.25">
      <c r="K78"/>
      <c r="L78"/>
      <c r="M78"/>
    </row>
    <row r="79" spans="11:13" ht="15" customHeight="1" x14ac:dyDescent="0.25">
      <c r="K79"/>
      <c r="L79"/>
      <c r="M79"/>
    </row>
    <row r="80" spans="11:13" ht="15" customHeight="1" x14ac:dyDescent="0.25">
      <c r="K80"/>
      <c r="L80"/>
      <c r="M80"/>
    </row>
    <row r="81" spans="11:13" ht="15" customHeight="1" x14ac:dyDescent="0.25">
      <c r="K81"/>
      <c r="L81"/>
      <c r="M81"/>
    </row>
    <row r="82" spans="11:13" ht="15" customHeight="1" x14ac:dyDescent="0.25">
      <c r="K82"/>
      <c r="L82"/>
      <c r="M82"/>
    </row>
    <row r="83" spans="11:13" ht="15" customHeight="1" x14ac:dyDescent="0.25">
      <c r="K83"/>
      <c r="L83"/>
      <c r="M83"/>
    </row>
    <row r="84" spans="11:13" ht="15" customHeight="1" x14ac:dyDescent="0.25">
      <c r="K84"/>
      <c r="L84"/>
      <c r="M84"/>
    </row>
    <row r="85" spans="11:13" ht="15" customHeight="1" x14ac:dyDescent="0.25">
      <c r="K85"/>
      <c r="L85"/>
      <c r="M85"/>
    </row>
    <row r="86" spans="11:13" ht="15" customHeight="1" x14ac:dyDescent="0.25">
      <c r="K86"/>
      <c r="L86"/>
      <c r="M86"/>
    </row>
    <row r="87" spans="11:13" ht="15" customHeight="1" x14ac:dyDescent="0.25">
      <c r="K87"/>
      <c r="L87"/>
      <c r="M87"/>
    </row>
    <row r="88" spans="11:13" ht="15" customHeight="1" x14ac:dyDescent="0.25">
      <c r="K88"/>
      <c r="L88"/>
      <c r="M88"/>
    </row>
    <row r="89" spans="11:13" ht="15" customHeight="1" x14ac:dyDescent="0.25">
      <c r="K89"/>
      <c r="L89"/>
      <c r="M89"/>
    </row>
    <row r="90" spans="11:13" ht="15" customHeight="1" x14ac:dyDescent="0.25">
      <c r="K90"/>
      <c r="L90"/>
      <c r="M90"/>
    </row>
    <row r="91" spans="11:13" ht="15" customHeight="1" x14ac:dyDescent="0.25">
      <c r="K91"/>
      <c r="L91"/>
      <c r="M91"/>
    </row>
  </sheetData>
  <mergeCells count="1">
    <mergeCell ref="H1:I1"/>
  </mergeCells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Q10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3" width="10.7109375" style="24" customWidth="1"/>
    <col min="4" max="4" width="12.7109375" style="24" customWidth="1"/>
    <col min="5" max="8" width="10.7109375" style="24" customWidth="1"/>
    <col min="9" max="9" width="11.140625" style="24" bestFit="1" customWidth="1"/>
    <col min="10" max="10" width="10.7109375" style="24" customWidth="1"/>
    <col min="11" max="11" width="12.7109375" style="24" customWidth="1"/>
    <col min="12" max="12" width="9.140625" style="24"/>
    <col min="13" max="16" width="9.140625" style="40"/>
    <col min="17" max="17" width="14.7109375" style="40" bestFit="1" customWidth="1"/>
    <col min="18" max="16384" width="9.140625" style="24"/>
  </cols>
  <sheetData>
    <row r="1" spans="1:17" x14ac:dyDescent="0.25">
      <c r="A1" s="7">
        <v>11</v>
      </c>
      <c r="B1" s="32" t="s">
        <v>12</v>
      </c>
      <c r="C1" s="23"/>
      <c r="D1" s="23"/>
      <c r="E1" s="23"/>
      <c r="F1" s="23"/>
      <c r="G1" s="23"/>
      <c r="H1" s="23"/>
      <c r="I1" s="31"/>
      <c r="J1" s="264" t="s">
        <v>30</v>
      </c>
      <c r="K1" s="267"/>
      <c r="M1"/>
      <c r="N1"/>
      <c r="O1"/>
      <c r="P1"/>
      <c r="Q1"/>
    </row>
    <row r="2" spans="1:17" x14ac:dyDescent="0.25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M2"/>
      <c r="N2"/>
      <c r="O2"/>
      <c r="P2"/>
      <c r="Q2"/>
    </row>
    <row r="3" spans="1:17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M3"/>
      <c r="N3"/>
      <c r="O3"/>
      <c r="P3"/>
      <c r="Q3"/>
    </row>
    <row r="4" spans="1:17" ht="15" customHeight="1" x14ac:dyDescent="0.25">
      <c r="A4" s="9">
        <f>INDEX('Point Grid'!B:B,MATCH($A$1,'Point Grid'!A:A,0))</f>
        <v>2</v>
      </c>
      <c r="B4" s="22" t="s">
        <v>56</v>
      </c>
      <c r="C4" s="22"/>
      <c r="D4" s="22"/>
      <c r="E4" s="22"/>
      <c r="F4" s="22"/>
      <c r="G4" s="22"/>
      <c r="H4" s="22"/>
      <c r="I4" s="22"/>
      <c r="J4" s="22"/>
      <c r="K4" s="26"/>
      <c r="M4"/>
      <c r="N4"/>
      <c r="O4"/>
      <c r="P4"/>
      <c r="Q4"/>
    </row>
    <row r="5" spans="1:17" ht="15" customHeight="1" x14ac:dyDescent="0.25">
      <c r="A5" s="25"/>
      <c r="B5" s="22" t="s">
        <v>57</v>
      </c>
      <c r="C5" s="22"/>
      <c r="D5" s="22"/>
      <c r="E5" s="22"/>
      <c r="F5" s="22"/>
      <c r="G5" s="22"/>
      <c r="H5" s="22"/>
      <c r="I5" s="22"/>
      <c r="J5" s="22"/>
      <c r="K5" s="26"/>
      <c r="M5"/>
      <c r="N5"/>
      <c r="O5"/>
      <c r="P5"/>
      <c r="Q5"/>
    </row>
    <row r="6" spans="1:17" ht="15" customHeight="1" x14ac:dyDescent="0.25">
      <c r="A6" s="25"/>
      <c r="B6" s="22"/>
      <c r="C6" s="22"/>
      <c r="D6" s="22"/>
      <c r="E6" s="22"/>
      <c r="F6" s="22"/>
      <c r="G6" s="22"/>
      <c r="H6" s="22"/>
      <c r="I6" s="22"/>
      <c r="J6" s="22"/>
      <c r="K6" s="26"/>
      <c r="M6"/>
      <c r="N6"/>
      <c r="O6"/>
      <c r="P6"/>
      <c r="Q6"/>
    </row>
    <row r="7" spans="1:17" ht="15" customHeight="1" x14ac:dyDescent="0.25">
      <c r="A7" s="25"/>
      <c r="B7" s="22" t="s">
        <v>58</v>
      </c>
      <c r="C7" s="22"/>
      <c r="D7" s="22"/>
      <c r="E7" s="22"/>
      <c r="F7" s="22"/>
      <c r="G7" s="22"/>
      <c r="H7" s="22"/>
      <c r="I7" s="22"/>
      <c r="J7" s="22"/>
      <c r="K7" s="26"/>
      <c r="M7"/>
      <c r="N7"/>
      <c r="O7"/>
      <c r="P7"/>
      <c r="Q7"/>
    </row>
    <row r="8" spans="1:17" ht="15" customHeight="1" x14ac:dyDescent="0.25">
      <c r="A8" s="25"/>
      <c r="B8" s="22" t="s">
        <v>59</v>
      </c>
      <c r="C8" s="22"/>
      <c r="D8" s="22"/>
      <c r="E8" s="22"/>
      <c r="F8" s="22"/>
      <c r="G8" s="22"/>
      <c r="H8" s="22"/>
      <c r="I8" s="83">
        <v>4000000</v>
      </c>
      <c r="J8" s="22"/>
      <c r="K8" s="26"/>
      <c r="M8"/>
      <c r="N8"/>
      <c r="O8"/>
      <c r="P8"/>
      <c r="Q8"/>
    </row>
    <row r="9" spans="1:17" ht="15" customHeight="1" x14ac:dyDescent="0.25">
      <c r="A9" s="25"/>
      <c r="B9" s="22" t="s">
        <v>60</v>
      </c>
      <c r="C9" s="22"/>
      <c r="D9" s="22"/>
      <c r="E9" s="22"/>
      <c r="F9" s="22"/>
      <c r="G9" s="22"/>
      <c r="H9" s="22"/>
      <c r="I9" s="83">
        <v>1500000</v>
      </c>
      <c r="J9" s="22"/>
      <c r="K9" s="26"/>
      <c r="M9"/>
      <c r="N9"/>
      <c r="O9"/>
      <c r="P9"/>
      <c r="Q9"/>
    </row>
    <row r="10" spans="1:17" ht="15" customHeight="1" x14ac:dyDescent="0.25">
      <c r="A10" s="25"/>
      <c r="B10" s="22" t="s">
        <v>61</v>
      </c>
      <c r="C10" s="22"/>
      <c r="D10" s="22"/>
      <c r="E10" s="22"/>
      <c r="F10" s="22"/>
      <c r="G10" s="22"/>
      <c r="H10" s="22"/>
      <c r="I10" s="83">
        <v>500000000</v>
      </c>
      <c r="J10" s="22"/>
      <c r="K10" s="26"/>
      <c r="M10"/>
      <c r="N10"/>
      <c r="O10"/>
      <c r="P10"/>
      <c r="Q10"/>
    </row>
    <row r="11" spans="1:17" ht="15" customHeight="1" x14ac:dyDescent="0.25">
      <c r="A11" s="25"/>
      <c r="B11" s="22" t="s">
        <v>62</v>
      </c>
      <c r="C11" s="22"/>
      <c r="D11" s="22"/>
      <c r="E11" s="22"/>
      <c r="F11" s="22"/>
      <c r="G11" s="22"/>
      <c r="H11" s="22"/>
      <c r="I11" s="22"/>
      <c r="J11" s="22"/>
      <c r="K11" s="43"/>
      <c r="M11"/>
      <c r="N11"/>
      <c r="O11"/>
      <c r="P11"/>
      <c r="Q11"/>
    </row>
    <row r="12" spans="1:17" ht="15" customHeight="1" x14ac:dyDescent="0.25">
      <c r="A12" s="25"/>
      <c r="B12" s="22" t="s">
        <v>63</v>
      </c>
      <c r="C12" s="22"/>
      <c r="D12" s="22"/>
      <c r="E12" s="22"/>
      <c r="F12" s="22"/>
      <c r="G12" s="22"/>
      <c r="H12" s="22"/>
      <c r="I12" s="22"/>
      <c r="J12" s="22"/>
      <c r="K12" s="26"/>
      <c r="M12"/>
      <c r="N12"/>
      <c r="O12"/>
      <c r="P12"/>
      <c r="Q12"/>
    </row>
    <row r="13" spans="1:17" ht="15" customHeight="1" x14ac:dyDescent="0.25">
      <c r="A13" s="25"/>
      <c r="B13" s="22"/>
      <c r="C13" s="22"/>
      <c r="D13" s="22"/>
      <c r="E13" s="22"/>
      <c r="F13" s="22"/>
      <c r="G13" s="22"/>
      <c r="H13" s="22"/>
      <c r="I13" s="22"/>
      <c r="J13" s="22"/>
      <c r="K13" s="26"/>
      <c r="M13"/>
      <c r="N13"/>
      <c r="O13"/>
      <c r="P13"/>
      <c r="Q13"/>
    </row>
    <row r="14" spans="1:17" ht="55.15" customHeight="1" x14ac:dyDescent="0.25">
      <c r="A14" s="25"/>
      <c r="B14" s="22"/>
      <c r="C14" s="45" t="s">
        <v>64</v>
      </c>
      <c r="D14" s="45" t="s">
        <v>65</v>
      </c>
      <c r="E14" s="45"/>
      <c r="F14" s="45"/>
      <c r="G14" s="45" t="s">
        <v>103</v>
      </c>
      <c r="H14" s="44"/>
      <c r="I14" s="22"/>
      <c r="J14" s="22"/>
      <c r="K14" s="26"/>
      <c r="M14"/>
      <c r="N14"/>
      <c r="O14"/>
      <c r="P14"/>
      <c r="Q14"/>
    </row>
    <row r="15" spans="1:17" ht="15" customHeight="1" x14ac:dyDescent="0.25">
      <c r="A15" s="25"/>
      <c r="B15" s="22"/>
      <c r="C15" s="46" t="s">
        <v>66</v>
      </c>
      <c r="D15" s="46" t="s">
        <v>70</v>
      </c>
      <c r="E15" s="46"/>
      <c r="F15" s="46"/>
      <c r="G15" s="46">
        <v>250</v>
      </c>
      <c r="H15" s="22"/>
      <c r="I15" s="22"/>
      <c r="J15" s="22"/>
      <c r="K15" s="26"/>
      <c r="M15"/>
      <c r="N15"/>
      <c r="O15"/>
      <c r="P15"/>
      <c r="Q15"/>
    </row>
    <row r="16" spans="1:17" ht="15" customHeight="1" x14ac:dyDescent="0.25">
      <c r="A16" s="25"/>
      <c r="B16" s="22"/>
      <c r="C16" s="46" t="s">
        <v>67</v>
      </c>
      <c r="D16" s="46" t="s">
        <v>70</v>
      </c>
      <c r="E16" s="46"/>
      <c r="F16" s="46"/>
      <c r="G16" s="46">
        <v>375</v>
      </c>
      <c r="H16" s="22"/>
      <c r="I16" s="22"/>
      <c r="J16" s="22"/>
      <c r="K16" s="26"/>
      <c r="M16"/>
      <c r="N16"/>
      <c r="O16"/>
      <c r="P16"/>
      <c r="Q16"/>
    </row>
    <row r="17" spans="1:17" ht="15" customHeight="1" x14ac:dyDescent="0.25">
      <c r="A17" s="25"/>
      <c r="B17" s="22"/>
      <c r="C17" s="46" t="s">
        <v>68</v>
      </c>
      <c r="D17" s="46" t="s">
        <v>71</v>
      </c>
      <c r="E17" s="46"/>
      <c r="F17" s="46"/>
      <c r="G17" s="46">
        <v>400</v>
      </c>
      <c r="H17" s="22"/>
      <c r="I17" s="22"/>
      <c r="J17" s="22"/>
      <c r="K17" s="26"/>
      <c r="M17"/>
      <c r="N17"/>
      <c r="O17"/>
      <c r="P17"/>
      <c r="Q17"/>
    </row>
    <row r="18" spans="1:17" ht="15" customHeight="1" x14ac:dyDescent="0.25">
      <c r="A18" s="25"/>
      <c r="B18" s="22"/>
      <c r="C18" s="46" t="s">
        <v>69</v>
      </c>
      <c r="D18" s="46" t="s">
        <v>71</v>
      </c>
      <c r="E18" s="46"/>
      <c r="F18" s="46"/>
      <c r="G18" s="46">
        <v>150</v>
      </c>
      <c r="H18" s="22"/>
      <c r="I18" s="22"/>
      <c r="J18" s="22"/>
      <c r="K18" s="26"/>
      <c r="M18"/>
      <c r="N18"/>
      <c r="O18"/>
      <c r="P18"/>
      <c r="Q18"/>
    </row>
    <row r="19" spans="1:17" ht="15" customHeight="1" x14ac:dyDescent="0.25">
      <c r="A19" s="25"/>
      <c r="B19" s="22"/>
      <c r="C19" s="22"/>
      <c r="D19" s="22"/>
      <c r="E19" s="22"/>
      <c r="F19" s="22"/>
      <c r="G19" s="22"/>
      <c r="H19" s="22"/>
      <c r="I19" s="22"/>
      <c r="J19" s="22"/>
      <c r="K19" s="26"/>
      <c r="M19"/>
      <c r="N19"/>
      <c r="O19"/>
      <c r="P19"/>
      <c r="Q19"/>
    </row>
    <row r="20" spans="1:17" ht="15" customHeight="1" x14ac:dyDescent="0.25">
      <c r="A20" s="25"/>
      <c r="B20" s="22"/>
      <c r="C20" s="22"/>
      <c r="D20" s="22"/>
      <c r="E20" s="22"/>
      <c r="F20" s="22"/>
      <c r="G20" s="22"/>
      <c r="H20" s="22"/>
      <c r="I20" s="22"/>
      <c r="J20" s="22"/>
      <c r="K20" s="26"/>
      <c r="M20"/>
      <c r="N20"/>
      <c r="O20"/>
      <c r="P20"/>
      <c r="Q20"/>
    </row>
    <row r="21" spans="1:17" ht="15" customHeight="1" x14ac:dyDescent="0.25">
      <c r="A21" s="25"/>
      <c r="B21" s="22"/>
      <c r="C21" s="22"/>
      <c r="D21" s="22"/>
      <c r="E21" s="22"/>
      <c r="F21" s="22"/>
      <c r="G21" s="22"/>
      <c r="H21" s="22"/>
      <c r="I21" s="22"/>
      <c r="J21" s="22"/>
      <c r="K21" s="26"/>
      <c r="M21"/>
      <c r="N21"/>
      <c r="O21"/>
      <c r="P21"/>
      <c r="Q21"/>
    </row>
    <row r="22" spans="1:17" ht="15" customHeight="1" x14ac:dyDescent="0.25">
      <c r="A22" s="29" t="s">
        <v>2</v>
      </c>
      <c r="B22" s="22" t="s">
        <v>72</v>
      </c>
      <c r="C22" s="22"/>
      <c r="D22" s="22"/>
      <c r="E22" s="22"/>
      <c r="F22" s="22"/>
      <c r="G22" s="22"/>
      <c r="H22" s="22"/>
      <c r="I22" s="22"/>
      <c r="J22" s="22"/>
      <c r="K22" s="26"/>
      <c r="M22"/>
      <c r="N22"/>
      <c r="O22"/>
      <c r="P22"/>
      <c r="Q22"/>
    </row>
    <row r="23" spans="1:17" ht="15" customHeight="1" thickBot="1" x14ac:dyDescent="0.3">
      <c r="A23" s="9">
        <f>INDEX('Point Grid'!$C$8:$I$35,MATCH($A$1,'Point Grid'!$A$8:$A$35,0),MATCH(A22,'Point Grid'!$C$7:$I$7,0))</f>
        <v>0.5</v>
      </c>
      <c r="B23" s="22"/>
      <c r="C23" s="22"/>
      <c r="D23" s="22"/>
      <c r="E23" s="22"/>
      <c r="F23" s="22"/>
      <c r="G23" s="22"/>
      <c r="H23" s="22"/>
      <c r="I23" s="22"/>
      <c r="J23" s="22"/>
      <c r="K23" s="26"/>
      <c r="M23"/>
      <c r="N23"/>
      <c r="O23"/>
      <c r="P23"/>
      <c r="Q23"/>
    </row>
    <row r="24" spans="1:17" ht="15" customHeight="1" thickBot="1" x14ac:dyDescent="0.3">
      <c r="A24" s="5"/>
      <c r="B24" s="22"/>
      <c r="C24" s="22"/>
      <c r="D24" s="22"/>
      <c r="E24" s="22"/>
      <c r="F24" s="22"/>
      <c r="G24" s="22"/>
      <c r="H24" s="22"/>
      <c r="I24" s="22"/>
      <c r="J24" s="22"/>
      <c r="K24" s="26"/>
      <c r="M24"/>
      <c r="N24"/>
      <c r="O24"/>
      <c r="P24"/>
      <c r="Q24"/>
    </row>
    <row r="25" spans="1:17" ht="15" customHeight="1" x14ac:dyDescent="0.25">
      <c r="A25" s="31"/>
      <c r="B25" s="22"/>
      <c r="C25" s="22"/>
      <c r="D25" s="22"/>
      <c r="E25" s="22"/>
      <c r="F25" s="22"/>
      <c r="G25" s="22"/>
      <c r="H25" s="22"/>
      <c r="I25" s="22"/>
      <c r="J25" s="22"/>
      <c r="K25" s="26"/>
      <c r="M25"/>
      <c r="N25"/>
      <c r="O25"/>
      <c r="P25"/>
      <c r="Q25"/>
    </row>
    <row r="26" spans="1:17" ht="15" customHeight="1" x14ac:dyDescent="0.25">
      <c r="A26" s="29" t="s">
        <v>3</v>
      </c>
      <c r="B26" s="22" t="s">
        <v>74</v>
      </c>
      <c r="C26" s="22"/>
      <c r="D26" s="22"/>
      <c r="E26" s="22"/>
      <c r="F26" s="22"/>
      <c r="G26" s="22"/>
      <c r="H26" s="22"/>
      <c r="I26" s="22"/>
      <c r="J26" s="22"/>
      <c r="K26" s="26"/>
      <c r="M26"/>
      <c r="N26"/>
      <c r="O26"/>
      <c r="P26"/>
      <c r="Q26"/>
    </row>
    <row r="27" spans="1:17" ht="15" customHeight="1" thickBot="1" x14ac:dyDescent="0.3">
      <c r="A27" s="9">
        <f>INDEX('Point Grid'!$C$8:$I$35,MATCH($A$1,'Point Grid'!$A$8:$A$35,0),MATCH(A26,'Point Grid'!$C$7:$I$7,0))</f>
        <v>0.25</v>
      </c>
      <c r="B27" s="22"/>
      <c r="C27" s="22"/>
      <c r="D27" s="22"/>
      <c r="E27" s="22"/>
      <c r="F27" s="22"/>
      <c r="G27" s="22"/>
      <c r="H27" s="22"/>
      <c r="I27" s="22"/>
      <c r="J27" s="22"/>
      <c r="K27" s="26"/>
      <c r="M27"/>
      <c r="N27"/>
      <c r="O27"/>
      <c r="P27"/>
      <c r="Q27"/>
    </row>
    <row r="28" spans="1:17" ht="15" customHeight="1" thickBot="1" x14ac:dyDescent="0.3">
      <c r="A28" s="5"/>
      <c r="B28" s="22"/>
      <c r="C28" s="22"/>
      <c r="D28" s="22"/>
      <c r="E28" s="22"/>
      <c r="F28" s="22"/>
      <c r="G28" s="22"/>
      <c r="H28" s="22"/>
      <c r="I28" s="22"/>
      <c r="J28" s="22"/>
      <c r="K28" s="26"/>
      <c r="M28"/>
      <c r="N28"/>
      <c r="O28"/>
      <c r="P28"/>
      <c r="Q28"/>
    </row>
    <row r="29" spans="1:17" ht="15" customHeight="1" x14ac:dyDescent="0.25">
      <c r="A29" s="31"/>
      <c r="B29" s="22"/>
      <c r="C29" s="22"/>
      <c r="D29" s="22"/>
      <c r="E29" s="22"/>
      <c r="F29" s="22"/>
      <c r="G29" s="22"/>
      <c r="H29" s="22"/>
      <c r="I29" s="22"/>
      <c r="J29" s="22"/>
      <c r="K29" s="26"/>
      <c r="M29"/>
      <c r="N29"/>
      <c r="O29"/>
      <c r="P29"/>
      <c r="Q29"/>
    </row>
    <row r="30" spans="1:17" ht="15" customHeight="1" x14ac:dyDescent="0.25">
      <c r="A30" s="29" t="s">
        <v>4</v>
      </c>
      <c r="B30" s="22" t="s">
        <v>73</v>
      </c>
      <c r="C30" s="22"/>
      <c r="D30" s="22"/>
      <c r="E30" s="22"/>
      <c r="F30" s="22"/>
      <c r="G30" s="22"/>
      <c r="H30" s="22"/>
      <c r="I30" s="22"/>
      <c r="J30" s="22"/>
      <c r="K30" s="26"/>
      <c r="M30"/>
      <c r="N30"/>
      <c r="O30"/>
      <c r="P30"/>
      <c r="Q30"/>
    </row>
    <row r="31" spans="1:17" ht="15" customHeight="1" thickBot="1" x14ac:dyDescent="0.3">
      <c r="A31" s="9">
        <f>INDEX('Point Grid'!$C$8:$I$35,MATCH($A$1,'Point Grid'!$A$8:$A$35,0),MATCH(A30,'Point Grid'!$C$7:$I$7,0))</f>
        <v>0.5</v>
      </c>
      <c r="B31" s="22"/>
      <c r="C31" s="22"/>
      <c r="D31" s="22"/>
      <c r="E31" s="22"/>
      <c r="F31" s="22"/>
      <c r="G31" s="22"/>
      <c r="H31" s="22"/>
      <c r="I31" s="22"/>
      <c r="J31" s="22"/>
      <c r="K31" s="26"/>
      <c r="M31"/>
      <c r="N31"/>
      <c r="O31"/>
      <c r="P31"/>
      <c r="Q31"/>
    </row>
    <row r="32" spans="1:17" ht="15" customHeight="1" thickBot="1" x14ac:dyDescent="0.3">
      <c r="A32" s="5"/>
      <c r="B32" s="22"/>
      <c r="C32" s="22"/>
      <c r="D32" s="22"/>
      <c r="E32" s="22"/>
      <c r="F32" s="22"/>
      <c r="G32" s="22"/>
      <c r="H32" s="22"/>
      <c r="I32" s="22"/>
      <c r="J32" s="22"/>
      <c r="K32" s="26"/>
      <c r="M32"/>
      <c r="N32"/>
      <c r="O32"/>
      <c r="P32"/>
      <c r="Q32"/>
    </row>
    <row r="33" spans="1:17" ht="15" customHeight="1" x14ac:dyDescent="0.25">
      <c r="A33" s="25"/>
      <c r="B33" s="22"/>
      <c r="C33" s="22"/>
      <c r="D33" s="22"/>
      <c r="E33" s="22"/>
      <c r="F33" s="22"/>
      <c r="G33" s="22"/>
      <c r="H33" s="22"/>
      <c r="I33" s="22"/>
      <c r="J33" s="22"/>
      <c r="K33" s="26"/>
      <c r="M33"/>
      <c r="N33"/>
      <c r="O33"/>
      <c r="P33"/>
      <c r="Q33"/>
    </row>
    <row r="34" spans="1:17" ht="15" customHeight="1" x14ac:dyDescent="0.25">
      <c r="A34" s="29" t="s">
        <v>5</v>
      </c>
      <c r="B34" s="22" t="s">
        <v>233</v>
      </c>
      <c r="C34" s="22"/>
      <c r="D34" s="22"/>
      <c r="E34" s="22"/>
      <c r="F34" s="22"/>
      <c r="G34" s="22"/>
      <c r="H34" s="22"/>
      <c r="I34" s="22"/>
      <c r="J34" s="22"/>
      <c r="K34" s="26"/>
      <c r="M34"/>
      <c r="N34"/>
      <c r="O34"/>
      <c r="P34"/>
      <c r="Q34"/>
    </row>
    <row r="35" spans="1:17" ht="15" customHeight="1" thickBot="1" x14ac:dyDescent="0.3">
      <c r="A35" s="9">
        <f>INDEX('Point Grid'!$C$8:$I$35,MATCH($A$1,'Point Grid'!$A$8:$A$35,0),MATCH(A34,'Point Grid'!$C$7:$I$7,0))</f>
        <v>0.75</v>
      </c>
      <c r="B35" s="22"/>
      <c r="C35" s="22"/>
      <c r="D35" s="22"/>
      <c r="E35" s="22"/>
      <c r="F35" s="22"/>
      <c r="G35" s="22"/>
      <c r="H35" s="22"/>
      <c r="I35" s="22"/>
      <c r="J35" s="22"/>
      <c r="K35" s="26"/>
      <c r="M35"/>
      <c r="N35"/>
      <c r="O35"/>
      <c r="P35"/>
      <c r="Q35"/>
    </row>
    <row r="36" spans="1:17" ht="15" customHeight="1" thickBot="1" x14ac:dyDescent="0.3">
      <c r="A36" s="5"/>
      <c r="B36" s="22"/>
      <c r="C36" s="22"/>
      <c r="D36" s="22"/>
      <c r="E36" s="22"/>
      <c r="F36" s="22"/>
      <c r="G36" s="22"/>
      <c r="H36" s="22"/>
      <c r="I36" s="22"/>
      <c r="J36" s="22"/>
      <c r="K36" s="26"/>
      <c r="M36"/>
      <c r="N36"/>
      <c r="O36"/>
      <c r="P36"/>
      <c r="Q36"/>
    </row>
    <row r="37" spans="1:17" ht="15" customHeight="1" x14ac:dyDescent="0.25">
      <c r="A37" s="25"/>
      <c r="B37" s="22"/>
      <c r="C37" s="22"/>
      <c r="D37" s="22"/>
      <c r="E37" s="22"/>
      <c r="F37" s="22"/>
      <c r="G37" s="22"/>
      <c r="H37" s="22"/>
      <c r="I37" s="22"/>
      <c r="J37" s="22"/>
      <c r="K37" s="26"/>
      <c r="M37"/>
      <c r="N37"/>
      <c r="O37"/>
      <c r="P37"/>
      <c r="Q37"/>
    </row>
    <row r="38" spans="1:17" ht="15" customHeight="1" thickBot="1" x14ac:dyDescent="0.3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8"/>
      <c r="M38"/>
      <c r="N38"/>
      <c r="O38"/>
      <c r="P38"/>
      <c r="Q38"/>
    </row>
    <row r="39" spans="1:17" ht="15" customHeight="1" x14ac:dyDescent="0.25">
      <c r="M39"/>
      <c r="N39"/>
      <c r="O39"/>
      <c r="P39"/>
      <c r="Q39"/>
    </row>
    <row r="40" spans="1:17" ht="15" customHeight="1" x14ac:dyDescent="0.25">
      <c r="M40"/>
      <c r="N40"/>
      <c r="O40"/>
      <c r="P40"/>
      <c r="Q40"/>
    </row>
    <row r="41" spans="1:17" ht="15" customHeight="1" x14ac:dyDescent="0.25">
      <c r="M41"/>
      <c r="N41"/>
      <c r="O41"/>
      <c r="P41"/>
      <c r="Q41"/>
    </row>
    <row r="42" spans="1:17" ht="15" customHeight="1" x14ac:dyDescent="0.25">
      <c r="M42"/>
      <c r="N42"/>
      <c r="O42"/>
      <c r="P42"/>
      <c r="Q42"/>
    </row>
    <row r="43" spans="1:17" ht="15" customHeight="1" x14ac:dyDescent="0.25">
      <c r="M43"/>
      <c r="N43"/>
      <c r="O43"/>
      <c r="P43"/>
      <c r="Q43"/>
    </row>
    <row r="44" spans="1:17" ht="15" customHeight="1" x14ac:dyDescent="0.25">
      <c r="M44"/>
      <c r="N44"/>
      <c r="O44"/>
      <c r="P44"/>
      <c r="Q44"/>
    </row>
    <row r="45" spans="1:17" ht="15" customHeight="1" x14ac:dyDescent="0.25">
      <c r="M45"/>
      <c r="N45"/>
      <c r="O45"/>
      <c r="P45"/>
      <c r="Q45"/>
    </row>
    <row r="46" spans="1:17" ht="15" customHeight="1" x14ac:dyDescent="0.25">
      <c r="M46"/>
      <c r="N46"/>
      <c r="O46"/>
      <c r="P46"/>
      <c r="Q46"/>
    </row>
    <row r="47" spans="1:17" ht="15" customHeight="1" x14ac:dyDescent="0.25">
      <c r="M47"/>
      <c r="N47"/>
      <c r="O47"/>
      <c r="P47"/>
      <c r="Q47"/>
    </row>
    <row r="48" spans="1:17" ht="15" customHeight="1" x14ac:dyDescent="0.25">
      <c r="M48"/>
      <c r="N48"/>
      <c r="O48"/>
      <c r="P48"/>
      <c r="Q48"/>
    </row>
    <row r="49" spans="13:17" ht="15" customHeight="1" x14ac:dyDescent="0.25">
      <c r="M49"/>
      <c r="N49"/>
      <c r="O49"/>
      <c r="P49"/>
      <c r="Q49"/>
    </row>
    <row r="50" spans="13:17" ht="15" customHeight="1" x14ac:dyDescent="0.25">
      <c r="M50"/>
      <c r="N50"/>
      <c r="O50"/>
      <c r="P50"/>
      <c r="Q50"/>
    </row>
    <row r="51" spans="13:17" ht="15" customHeight="1" x14ac:dyDescent="0.25">
      <c r="M51"/>
      <c r="N51"/>
      <c r="O51"/>
      <c r="P51"/>
      <c r="Q51"/>
    </row>
    <row r="52" spans="13:17" ht="15" customHeight="1" x14ac:dyDescent="0.25">
      <c r="M52"/>
      <c r="N52"/>
      <c r="O52"/>
      <c r="P52"/>
      <c r="Q52"/>
    </row>
    <row r="53" spans="13:17" ht="15" customHeight="1" x14ac:dyDescent="0.25">
      <c r="M53"/>
      <c r="N53"/>
      <c r="O53"/>
      <c r="P53"/>
      <c r="Q53"/>
    </row>
    <row r="54" spans="13:17" ht="15" customHeight="1" x14ac:dyDescent="0.25">
      <c r="M54"/>
      <c r="N54"/>
      <c r="O54"/>
      <c r="P54"/>
      <c r="Q54"/>
    </row>
    <row r="55" spans="13:17" ht="15" customHeight="1" x14ac:dyDescent="0.25">
      <c r="M55"/>
      <c r="N55"/>
      <c r="O55"/>
      <c r="P55"/>
      <c r="Q55"/>
    </row>
    <row r="56" spans="13:17" ht="15" customHeight="1" x14ac:dyDescent="0.25">
      <c r="M56"/>
      <c r="N56"/>
      <c r="O56"/>
      <c r="P56"/>
      <c r="Q56"/>
    </row>
    <row r="57" spans="13:17" ht="15" customHeight="1" x14ac:dyDescent="0.25">
      <c r="M57"/>
      <c r="N57"/>
      <c r="O57"/>
      <c r="P57"/>
      <c r="Q57"/>
    </row>
    <row r="58" spans="13:17" ht="15" customHeight="1" x14ac:dyDescent="0.25">
      <c r="M58"/>
      <c r="N58"/>
      <c r="O58"/>
      <c r="P58"/>
      <c r="Q58"/>
    </row>
    <row r="59" spans="13:17" ht="15" customHeight="1" x14ac:dyDescent="0.25">
      <c r="M59"/>
      <c r="N59"/>
      <c r="O59"/>
      <c r="P59"/>
      <c r="Q59"/>
    </row>
    <row r="60" spans="13:17" ht="15" customHeight="1" x14ac:dyDescent="0.25">
      <c r="M60"/>
      <c r="N60"/>
      <c r="O60"/>
      <c r="P60"/>
      <c r="Q60"/>
    </row>
    <row r="61" spans="13:17" ht="15" customHeight="1" x14ac:dyDescent="0.25">
      <c r="M61"/>
      <c r="N61"/>
      <c r="O61"/>
      <c r="P61"/>
      <c r="Q61"/>
    </row>
    <row r="62" spans="13:17" ht="15" customHeight="1" x14ac:dyDescent="0.25">
      <c r="M62"/>
      <c r="N62"/>
      <c r="O62"/>
      <c r="P62"/>
      <c r="Q62"/>
    </row>
    <row r="63" spans="13:17" ht="15" customHeight="1" x14ac:dyDescent="0.25">
      <c r="M63"/>
      <c r="N63"/>
      <c r="O63"/>
      <c r="P63"/>
      <c r="Q63"/>
    </row>
    <row r="64" spans="13:17" ht="15" customHeight="1" x14ac:dyDescent="0.25">
      <c r="M64"/>
      <c r="N64"/>
      <c r="O64"/>
      <c r="P64"/>
      <c r="Q64"/>
    </row>
    <row r="65" spans="13:17" ht="15" customHeight="1" x14ac:dyDescent="0.25">
      <c r="M65"/>
      <c r="N65"/>
      <c r="O65"/>
      <c r="P65"/>
      <c r="Q65"/>
    </row>
    <row r="66" spans="13:17" ht="15" customHeight="1" x14ac:dyDescent="0.25">
      <c r="M66"/>
      <c r="N66"/>
      <c r="O66"/>
      <c r="P66"/>
      <c r="Q66"/>
    </row>
    <row r="67" spans="13:17" ht="15" customHeight="1" x14ac:dyDescent="0.25">
      <c r="M67"/>
      <c r="N67"/>
      <c r="O67"/>
      <c r="P67"/>
      <c r="Q67"/>
    </row>
    <row r="68" spans="13:17" ht="15" customHeight="1" x14ac:dyDescent="0.25">
      <c r="M68"/>
      <c r="N68"/>
      <c r="O68"/>
      <c r="P68"/>
      <c r="Q68"/>
    </row>
    <row r="69" spans="13:17" ht="15" customHeight="1" x14ac:dyDescent="0.25">
      <c r="M69"/>
      <c r="N69"/>
      <c r="O69"/>
      <c r="P69"/>
      <c r="Q69"/>
    </row>
    <row r="70" spans="13:17" ht="15" customHeight="1" x14ac:dyDescent="0.25">
      <c r="M70"/>
      <c r="N70"/>
      <c r="O70"/>
      <c r="P70"/>
      <c r="Q70"/>
    </row>
    <row r="71" spans="13:17" ht="15" customHeight="1" x14ac:dyDescent="0.25">
      <c r="M71"/>
      <c r="N71"/>
      <c r="O71"/>
      <c r="P71"/>
      <c r="Q71"/>
    </row>
    <row r="72" spans="13:17" ht="15" customHeight="1" x14ac:dyDescent="0.25">
      <c r="M72"/>
      <c r="N72"/>
      <c r="O72"/>
      <c r="P72"/>
      <c r="Q72"/>
    </row>
    <row r="73" spans="13:17" ht="15" customHeight="1" x14ac:dyDescent="0.25">
      <c r="M73"/>
      <c r="N73"/>
      <c r="O73"/>
      <c r="P73"/>
      <c r="Q73"/>
    </row>
    <row r="74" spans="13:17" ht="15" customHeight="1" x14ac:dyDescent="0.25">
      <c r="M74"/>
      <c r="N74"/>
      <c r="O74"/>
      <c r="P74"/>
      <c r="Q74"/>
    </row>
    <row r="75" spans="13:17" ht="15" customHeight="1" x14ac:dyDescent="0.25">
      <c r="M75"/>
      <c r="N75"/>
      <c r="O75"/>
      <c r="P75"/>
      <c r="Q75"/>
    </row>
    <row r="76" spans="13:17" ht="15" customHeight="1" x14ac:dyDescent="0.25">
      <c r="M76"/>
      <c r="N76"/>
      <c r="O76"/>
      <c r="P76"/>
      <c r="Q76"/>
    </row>
    <row r="77" spans="13:17" ht="15" customHeight="1" x14ac:dyDescent="0.25">
      <c r="M77"/>
      <c r="N77"/>
      <c r="O77"/>
      <c r="P77"/>
      <c r="Q77"/>
    </row>
    <row r="78" spans="13:17" ht="15" customHeight="1" x14ac:dyDescent="0.25">
      <c r="M78"/>
      <c r="N78"/>
      <c r="O78"/>
      <c r="P78"/>
      <c r="Q78"/>
    </row>
    <row r="79" spans="13:17" ht="15" customHeight="1" x14ac:dyDescent="0.25">
      <c r="M79"/>
      <c r="N79"/>
      <c r="O79"/>
      <c r="P79"/>
      <c r="Q79"/>
    </row>
    <row r="80" spans="13:17" ht="15" customHeight="1" x14ac:dyDescent="0.25">
      <c r="M80"/>
      <c r="N80"/>
      <c r="O80"/>
      <c r="P80"/>
      <c r="Q80"/>
    </row>
    <row r="81" spans="13:17" ht="15" customHeight="1" x14ac:dyDescent="0.25">
      <c r="M81"/>
      <c r="N81"/>
      <c r="O81"/>
      <c r="P81"/>
      <c r="Q81"/>
    </row>
    <row r="82" spans="13:17" ht="15" customHeight="1" x14ac:dyDescent="0.25">
      <c r="M82"/>
      <c r="N82"/>
      <c r="O82"/>
      <c r="P82"/>
      <c r="Q82"/>
    </row>
    <row r="83" spans="13:17" ht="15" customHeight="1" x14ac:dyDescent="0.25">
      <c r="M83"/>
      <c r="N83"/>
      <c r="O83"/>
      <c r="P83"/>
      <c r="Q83"/>
    </row>
    <row r="84" spans="13:17" ht="15" customHeight="1" x14ac:dyDescent="0.25">
      <c r="M84"/>
      <c r="N84"/>
      <c r="O84"/>
      <c r="P84"/>
      <c r="Q84"/>
    </row>
    <row r="85" spans="13:17" ht="15" customHeight="1" x14ac:dyDescent="0.25">
      <c r="M85"/>
      <c r="N85"/>
      <c r="O85"/>
      <c r="P85"/>
      <c r="Q85"/>
    </row>
    <row r="86" spans="13:17" ht="15" customHeight="1" x14ac:dyDescent="0.25">
      <c r="M86"/>
      <c r="N86"/>
      <c r="O86"/>
      <c r="P86"/>
      <c r="Q86"/>
    </row>
    <row r="87" spans="13:17" ht="15" customHeight="1" x14ac:dyDescent="0.25">
      <c r="M87"/>
      <c r="N87"/>
      <c r="O87"/>
      <c r="P87"/>
      <c r="Q87"/>
    </row>
    <row r="88" spans="13:17" ht="15" customHeight="1" x14ac:dyDescent="0.25">
      <c r="M88"/>
      <c r="N88"/>
      <c r="O88"/>
      <c r="P88"/>
      <c r="Q88"/>
    </row>
    <row r="89" spans="13:17" ht="15" customHeight="1" x14ac:dyDescent="0.25">
      <c r="M89"/>
      <c r="N89"/>
      <c r="O89"/>
      <c r="P89"/>
      <c r="Q89"/>
    </row>
    <row r="90" spans="13:17" ht="15" customHeight="1" x14ac:dyDescent="0.25">
      <c r="M90"/>
      <c r="N90"/>
      <c r="O90"/>
      <c r="P90"/>
      <c r="Q90"/>
    </row>
    <row r="91" spans="13:17" ht="15" customHeight="1" x14ac:dyDescent="0.25">
      <c r="M91"/>
      <c r="N91"/>
      <c r="O91"/>
      <c r="P91"/>
      <c r="Q91"/>
    </row>
    <row r="92" spans="13:17" ht="15" customHeight="1" x14ac:dyDescent="0.25">
      <c r="M92"/>
      <c r="N92"/>
      <c r="O92"/>
      <c r="P92"/>
      <c r="Q92"/>
    </row>
    <row r="93" spans="13:17" ht="15" customHeight="1" x14ac:dyDescent="0.25">
      <c r="M93"/>
      <c r="N93"/>
      <c r="O93"/>
      <c r="P93"/>
      <c r="Q93"/>
    </row>
    <row r="94" spans="13:17" ht="15" customHeight="1" x14ac:dyDescent="0.25">
      <c r="M94"/>
      <c r="N94"/>
      <c r="O94"/>
      <c r="P94"/>
      <c r="Q94"/>
    </row>
    <row r="95" spans="13:17" ht="15" customHeight="1" x14ac:dyDescent="0.25">
      <c r="M95"/>
      <c r="N95"/>
      <c r="O95"/>
      <c r="P95"/>
      <c r="Q95"/>
    </row>
    <row r="96" spans="13:17" ht="15" customHeight="1" x14ac:dyDescent="0.25">
      <c r="M96"/>
      <c r="N96"/>
      <c r="O96"/>
      <c r="P96"/>
      <c r="Q96"/>
    </row>
    <row r="97" spans="13:17" ht="15" customHeight="1" x14ac:dyDescent="0.25">
      <c r="M97"/>
      <c r="N97"/>
      <c r="O97"/>
      <c r="P97"/>
      <c r="Q97"/>
    </row>
    <row r="98" spans="13:17" ht="15" customHeight="1" x14ac:dyDescent="0.25">
      <c r="M98"/>
      <c r="N98"/>
      <c r="O98"/>
      <c r="P98"/>
      <c r="Q98"/>
    </row>
    <row r="99" spans="13:17" ht="15" customHeight="1" x14ac:dyDescent="0.25">
      <c r="M99"/>
      <c r="N99"/>
      <c r="O99"/>
      <c r="P99"/>
      <c r="Q99"/>
    </row>
    <row r="100" spans="13:17" ht="15" customHeight="1" x14ac:dyDescent="0.25">
      <c r="M100"/>
      <c r="N100"/>
      <c r="O100"/>
      <c r="P100"/>
      <c r="Q100"/>
    </row>
  </sheetData>
  <mergeCells count="1">
    <mergeCell ref="J1:K1"/>
  </mergeCells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Y106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3" width="10.7109375" style="24" customWidth="1"/>
    <col min="4" max="5" width="13.7109375" style="24" customWidth="1"/>
    <col min="6" max="6" width="12.7109375" style="24" customWidth="1"/>
    <col min="7" max="9" width="10.7109375" style="24" customWidth="1"/>
    <col min="10" max="10" width="9.140625" style="24" customWidth="1"/>
    <col min="11" max="17" width="9.28515625" style="24" bestFit="1" customWidth="1"/>
    <col min="18" max="18" width="9.5703125" style="24" bestFit="1" customWidth="1"/>
    <col min="19" max="16384" width="9.140625" style="24"/>
  </cols>
  <sheetData>
    <row r="1" spans="1:25" ht="15" customHeight="1" x14ac:dyDescent="0.25">
      <c r="A1" s="7">
        <v>12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ht="15" customHeight="1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  <c r="Q2"/>
      <c r="R2"/>
      <c r="S2"/>
      <c r="T2"/>
      <c r="U2"/>
      <c r="V2"/>
      <c r="W2"/>
      <c r="X2"/>
      <c r="Y2"/>
    </row>
    <row r="3" spans="1:25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ht="15" customHeight="1" x14ac:dyDescent="0.25">
      <c r="A4" s="9">
        <f>INDEX('Point Grid'!B:B,MATCH($A$1,'Point Grid'!A:A,0))</f>
        <v>3.25</v>
      </c>
      <c r="B4" s="22" t="s">
        <v>105</v>
      </c>
      <c r="C4" s="22"/>
      <c r="D4" s="22"/>
      <c r="E4" s="22"/>
      <c r="F4" s="22"/>
      <c r="G4" s="22"/>
      <c r="H4" s="22"/>
      <c r="I4" s="26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ht="15" customHeight="1" x14ac:dyDescent="0.25">
      <c r="A5" s="9"/>
      <c r="B5" s="22" t="s">
        <v>106</v>
      </c>
      <c r="C5" s="22"/>
      <c r="D5" s="22"/>
      <c r="E5" s="22"/>
      <c r="F5" s="22"/>
      <c r="G5" s="22"/>
      <c r="H5" s="22"/>
      <c r="I5" s="26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6" spans="1:25" ht="15" customHeight="1" x14ac:dyDescent="0.25">
      <c r="A6" s="9"/>
      <c r="B6" s="22"/>
      <c r="C6" s="22"/>
      <c r="D6" s="22"/>
      <c r="E6" s="22"/>
      <c r="F6" s="22"/>
      <c r="G6" s="22"/>
      <c r="H6" s="22"/>
      <c r="I6" s="26"/>
      <c r="K6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25" ht="25.9" customHeight="1" x14ac:dyDescent="0.25">
      <c r="A7" s="9"/>
      <c r="B7" s="22"/>
      <c r="C7" s="45" t="s">
        <v>108</v>
      </c>
      <c r="D7" s="45" t="s">
        <v>107</v>
      </c>
      <c r="E7" s="22"/>
      <c r="F7" s="22"/>
      <c r="G7" s="22"/>
      <c r="H7" s="22"/>
      <c r="I7" s="26"/>
      <c r="K7"/>
      <c r="L7"/>
      <c r="M7"/>
      <c r="N7"/>
      <c r="O7"/>
      <c r="P7"/>
      <c r="Q7"/>
      <c r="R7"/>
      <c r="S7"/>
      <c r="T7"/>
      <c r="U7"/>
      <c r="V7"/>
      <c r="W7"/>
      <c r="X7"/>
      <c r="Y7"/>
    </row>
    <row r="8" spans="1:25" ht="15" customHeight="1" x14ac:dyDescent="0.25">
      <c r="A8" s="9"/>
      <c r="B8" s="22"/>
      <c r="C8" s="46">
        <v>1</v>
      </c>
      <c r="D8" s="47">
        <v>0.15</v>
      </c>
      <c r="E8" s="22"/>
      <c r="F8" s="22"/>
      <c r="G8" s="22"/>
      <c r="H8" s="22"/>
      <c r="I8" s="26"/>
      <c r="K8"/>
      <c r="L8"/>
      <c r="M8"/>
      <c r="N8"/>
      <c r="O8"/>
      <c r="P8"/>
      <c r="Q8"/>
      <c r="R8"/>
      <c r="S8"/>
      <c r="T8"/>
      <c r="U8"/>
      <c r="V8"/>
      <c r="W8"/>
      <c r="X8"/>
      <c r="Y8"/>
    </row>
    <row r="9" spans="1:25" ht="15" customHeight="1" x14ac:dyDescent="0.25">
      <c r="A9" s="9"/>
      <c r="B9" s="22"/>
      <c r="C9" s="46">
        <v>2</v>
      </c>
      <c r="D9" s="47">
        <v>0.35</v>
      </c>
      <c r="E9" s="22"/>
      <c r="F9" s="22"/>
      <c r="G9" s="22"/>
      <c r="H9" s="22"/>
      <c r="I9" s="26"/>
      <c r="K9"/>
      <c r="L9"/>
      <c r="M9"/>
      <c r="N9"/>
      <c r="O9"/>
      <c r="P9"/>
      <c r="Q9"/>
      <c r="R9"/>
      <c r="S9"/>
      <c r="T9"/>
      <c r="U9"/>
      <c r="V9"/>
      <c r="W9"/>
      <c r="X9"/>
      <c r="Y9"/>
    </row>
    <row r="10" spans="1:25" ht="15" customHeight="1" x14ac:dyDescent="0.25">
      <c r="A10" s="9"/>
      <c r="B10" s="22"/>
      <c r="C10" s="46">
        <v>3</v>
      </c>
      <c r="D10" s="47">
        <v>0.5</v>
      </c>
      <c r="E10" s="22"/>
      <c r="F10" s="22"/>
      <c r="G10" s="22"/>
      <c r="H10" s="22"/>
      <c r="I10" s="2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</row>
    <row r="11" spans="1:25" ht="15" customHeight="1" x14ac:dyDescent="0.25">
      <c r="A11" s="9"/>
      <c r="B11" s="22"/>
      <c r="C11" s="22"/>
      <c r="D11" s="22"/>
      <c r="E11" s="22"/>
      <c r="F11" s="22"/>
      <c r="G11" s="22"/>
      <c r="H11" s="22"/>
      <c r="I11" s="26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</row>
    <row r="12" spans="1:25" ht="15" customHeight="1" x14ac:dyDescent="0.25">
      <c r="A12" s="9"/>
      <c r="B12" s="84" t="s">
        <v>109</v>
      </c>
      <c r="C12" s="22"/>
      <c r="D12" s="22"/>
      <c r="E12" s="22"/>
      <c r="F12" s="84" t="s">
        <v>139</v>
      </c>
      <c r="G12" s="22"/>
      <c r="H12" s="22"/>
      <c r="I12" s="26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</row>
    <row r="13" spans="1:25" ht="15" customHeight="1" x14ac:dyDescent="0.25">
      <c r="A13" s="9"/>
      <c r="B13" s="84" t="s">
        <v>110</v>
      </c>
      <c r="C13" s="85">
        <v>12</v>
      </c>
      <c r="D13" s="85">
        <v>24</v>
      </c>
      <c r="E13" s="22"/>
      <c r="F13" s="84" t="s">
        <v>110</v>
      </c>
      <c r="G13" s="85">
        <v>12</v>
      </c>
      <c r="H13" s="85">
        <v>24</v>
      </c>
      <c r="I13" s="26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</row>
    <row r="14" spans="1:25" ht="15" customHeight="1" x14ac:dyDescent="0.25">
      <c r="A14" s="9"/>
      <c r="B14" s="86">
        <v>2019</v>
      </c>
      <c r="C14" s="87" t="s">
        <v>111</v>
      </c>
      <c r="D14" s="88">
        <v>3500</v>
      </c>
      <c r="E14" s="22"/>
      <c r="F14" s="86">
        <v>2019</v>
      </c>
      <c r="G14" s="87">
        <v>2500</v>
      </c>
      <c r="H14" s="88">
        <v>4000</v>
      </c>
      <c r="I14" s="26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25" ht="15" customHeight="1" x14ac:dyDescent="0.25">
      <c r="A15" s="9"/>
      <c r="B15" s="86">
        <v>2020</v>
      </c>
      <c r="C15" s="89">
        <v>4750</v>
      </c>
      <c r="D15" s="86"/>
      <c r="E15" s="22"/>
      <c r="F15" s="86">
        <v>2020</v>
      </c>
      <c r="G15" s="89">
        <v>2000</v>
      </c>
      <c r="H15" s="86"/>
      <c r="I15" s="26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25" ht="15" customHeight="1" x14ac:dyDescent="0.25">
      <c r="A16" s="9"/>
      <c r="B16" s="22"/>
      <c r="C16" s="22"/>
      <c r="D16" s="22"/>
      <c r="E16" s="22"/>
      <c r="F16" s="22"/>
      <c r="G16" s="22"/>
      <c r="H16" s="22"/>
      <c r="I16" s="2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ht="15" customHeight="1" x14ac:dyDescent="0.25">
      <c r="A17" s="9"/>
      <c r="B17" s="22" t="s">
        <v>112</v>
      </c>
      <c r="C17" s="22"/>
      <c r="D17" s="22"/>
      <c r="E17" s="22"/>
      <c r="F17" s="22"/>
      <c r="G17" s="22"/>
      <c r="H17" s="22"/>
      <c r="I17" s="26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ht="15" customHeight="1" x14ac:dyDescent="0.25">
      <c r="A18" s="9"/>
      <c r="B18" s="22" t="s">
        <v>113</v>
      </c>
      <c r="C18" s="22"/>
      <c r="D18" s="22"/>
      <c r="E18" s="22"/>
      <c r="F18" s="22" t="s">
        <v>138</v>
      </c>
      <c r="G18" s="90">
        <v>0.35</v>
      </c>
      <c r="H18" s="22"/>
      <c r="I18" s="2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ht="15" customHeight="1" x14ac:dyDescent="0.25">
      <c r="A19" s="9"/>
      <c r="B19" s="22" t="s">
        <v>114</v>
      </c>
      <c r="C19" s="22"/>
      <c r="D19" s="22"/>
      <c r="E19" s="22"/>
      <c r="F19" s="22" t="s">
        <v>138</v>
      </c>
      <c r="G19" s="90">
        <v>0.15</v>
      </c>
      <c r="H19" s="22"/>
      <c r="I19" s="26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ht="15" customHeight="1" x14ac:dyDescent="0.25">
      <c r="A20" s="9"/>
      <c r="B20" s="22" t="s">
        <v>115</v>
      </c>
      <c r="C20" s="22"/>
      <c r="D20" s="22"/>
      <c r="E20" s="22"/>
      <c r="F20" s="22" t="s">
        <v>138</v>
      </c>
      <c r="G20" s="91">
        <v>1.4999999999999999E-2</v>
      </c>
      <c r="H20" s="22"/>
      <c r="I20" s="26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</row>
    <row r="21" spans="1:25" ht="15" customHeight="1" x14ac:dyDescent="0.25">
      <c r="A21" s="9"/>
      <c r="B21" s="22" t="s">
        <v>116</v>
      </c>
      <c r="C21" s="22"/>
      <c r="D21" s="22"/>
      <c r="E21" s="22"/>
      <c r="F21" s="22" t="s">
        <v>138</v>
      </c>
      <c r="G21" s="92">
        <v>7.4999999999999997E-3</v>
      </c>
      <c r="H21" s="22"/>
      <c r="I21" s="26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</row>
    <row r="22" spans="1:25" ht="15" customHeight="1" x14ac:dyDescent="0.25">
      <c r="A22" s="9"/>
      <c r="B22" s="22" t="s">
        <v>117</v>
      </c>
      <c r="C22" s="22"/>
      <c r="D22" s="22"/>
      <c r="E22" s="22"/>
      <c r="F22" s="22" t="s">
        <v>138</v>
      </c>
      <c r="G22" s="92">
        <v>2.5000000000000001E-2</v>
      </c>
      <c r="H22" s="22"/>
      <c r="I22" s="26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</row>
    <row r="23" spans="1:25" ht="15" customHeight="1" x14ac:dyDescent="0.25">
      <c r="A23" s="9"/>
      <c r="B23" s="22"/>
      <c r="C23" s="22"/>
      <c r="D23" s="22"/>
      <c r="E23" s="22"/>
      <c r="F23" s="22"/>
      <c r="G23" s="22"/>
      <c r="H23" s="22"/>
      <c r="I23" s="26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</row>
    <row r="24" spans="1:25" ht="15" customHeight="1" x14ac:dyDescent="0.25">
      <c r="A24" s="9"/>
      <c r="B24" s="93" t="s">
        <v>118</v>
      </c>
      <c r="C24" s="93"/>
      <c r="D24" s="93"/>
      <c r="E24" s="93"/>
      <c r="F24" s="94">
        <v>2020</v>
      </c>
      <c r="G24" s="95">
        <v>2019</v>
      </c>
      <c r="H24" s="22"/>
      <c r="I24" s="26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</row>
    <row r="25" spans="1:25" ht="15" customHeight="1" x14ac:dyDescent="0.25">
      <c r="A25" s="9"/>
      <c r="B25" s="22" t="s">
        <v>119</v>
      </c>
      <c r="C25" s="22"/>
      <c r="D25" s="22"/>
      <c r="E25" s="22"/>
      <c r="F25" s="96"/>
      <c r="G25" s="97"/>
      <c r="H25" s="22"/>
      <c r="I25" s="26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</row>
    <row r="26" spans="1:25" ht="15" customHeight="1" x14ac:dyDescent="0.25">
      <c r="A26" s="9"/>
      <c r="B26" s="22"/>
      <c r="C26" s="22" t="s">
        <v>120</v>
      </c>
      <c r="D26" s="22"/>
      <c r="E26" s="22"/>
      <c r="F26" s="98" t="s">
        <v>111</v>
      </c>
      <c r="G26" s="97">
        <v>1500</v>
      </c>
      <c r="H26" s="22"/>
      <c r="I26" s="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</row>
    <row r="27" spans="1:25" ht="15" customHeight="1" x14ac:dyDescent="0.25">
      <c r="A27" s="9"/>
      <c r="B27" s="22"/>
      <c r="C27" s="22" t="s">
        <v>121</v>
      </c>
      <c r="D27" s="22"/>
      <c r="E27" s="22"/>
      <c r="F27" s="99" t="s">
        <v>123</v>
      </c>
      <c r="G27" s="97">
        <v>1800</v>
      </c>
      <c r="H27" s="22"/>
      <c r="I27" s="26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ht="15" customHeight="1" x14ac:dyDescent="0.25">
      <c r="A28" s="9"/>
      <c r="B28" s="22" t="s">
        <v>122</v>
      </c>
      <c r="C28" s="22"/>
      <c r="D28" s="22"/>
      <c r="E28" s="22"/>
      <c r="F28" s="96">
        <v>32000</v>
      </c>
      <c r="G28" s="97">
        <v>27500</v>
      </c>
      <c r="H28" s="22"/>
      <c r="I28" s="26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" customHeight="1" x14ac:dyDescent="0.25">
      <c r="A29" s="9"/>
      <c r="B29" s="22"/>
      <c r="C29" s="22"/>
      <c r="D29" s="22"/>
      <c r="E29" s="22"/>
      <c r="F29" s="22"/>
      <c r="G29" s="22"/>
      <c r="H29" s="22"/>
      <c r="I29" s="26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" customHeight="1" x14ac:dyDescent="0.25">
      <c r="A30" s="9"/>
      <c r="B30" s="93" t="s">
        <v>124</v>
      </c>
      <c r="C30" s="93"/>
      <c r="D30" s="93"/>
      <c r="E30" s="93"/>
      <c r="F30" s="94">
        <v>2020</v>
      </c>
      <c r="G30" s="95">
        <v>2019</v>
      </c>
      <c r="H30" s="22"/>
      <c r="I30" s="26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" customHeight="1" x14ac:dyDescent="0.25">
      <c r="A31" s="9"/>
      <c r="B31" s="22" t="s">
        <v>120</v>
      </c>
      <c r="C31" s="22"/>
      <c r="D31" s="22"/>
      <c r="E31" s="22"/>
      <c r="F31" s="100" t="s">
        <v>111</v>
      </c>
      <c r="G31" s="97">
        <v>3100</v>
      </c>
      <c r="H31" s="22"/>
      <c r="I31" s="26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" customHeight="1" x14ac:dyDescent="0.25">
      <c r="A32" s="9"/>
      <c r="B32" s="22" t="s">
        <v>121</v>
      </c>
      <c r="C32" s="22"/>
      <c r="D32" s="22"/>
      <c r="E32" s="22"/>
      <c r="F32" s="101" t="s">
        <v>125</v>
      </c>
      <c r="G32" s="97">
        <v>4544</v>
      </c>
      <c r="H32" s="22"/>
      <c r="I32" s="26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" customHeight="1" x14ac:dyDescent="0.25">
      <c r="A33" s="9"/>
      <c r="B33" s="22"/>
      <c r="C33" s="22"/>
      <c r="D33" s="22"/>
      <c r="E33" s="22"/>
      <c r="F33" s="22"/>
      <c r="G33" s="22"/>
      <c r="H33" s="22"/>
      <c r="I33" s="26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" customHeight="1" x14ac:dyDescent="0.25">
      <c r="A34" s="9"/>
      <c r="B34" s="93" t="s">
        <v>126</v>
      </c>
      <c r="C34" s="93"/>
      <c r="D34" s="93"/>
      <c r="E34" s="93"/>
      <c r="F34" s="94">
        <v>2020</v>
      </c>
      <c r="G34" s="95">
        <v>2019</v>
      </c>
      <c r="H34" s="22"/>
      <c r="I34" s="26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" customHeight="1" x14ac:dyDescent="0.25">
      <c r="A35" s="9"/>
      <c r="B35" s="22" t="s">
        <v>127</v>
      </c>
      <c r="C35" s="22"/>
      <c r="D35" s="22"/>
      <c r="E35" s="22"/>
      <c r="F35" s="102">
        <v>17250</v>
      </c>
      <c r="G35" s="97">
        <v>15633</v>
      </c>
      <c r="H35" s="22"/>
      <c r="I35" s="26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" customHeight="1" x14ac:dyDescent="0.25">
      <c r="A36" s="9"/>
      <c r="B36" s="22" t="s">
        <v>128</v>
      </c>
      <c r="C36" s="22"/>
      <c r="D36" s="22"/>
      <c r="E36" s="22"/>
      <c r="F36" s="96">
        <v>15622</v>
      </c>
      <c r="G36" s="103" t="s">
        <v>111</v>
      </c>
      <c r="H36" s="22"/>
      <c r="I36" s="2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" customHeight="1" x14ac:dyDescent="0.25">
      <c r="A37" s="9"/>
      <c r="B37" s="22" t="s">
        <v>129</v>
      </c>
      <c r="C37" s="22"/>
      <c r="D37" s="22"/>
      <c r="E37" s="22"/>
      <c r="F37" s="101" t="s">
        <v>133</v>
      </c>
      <c r="G37" s="104" t="s">
        <v>111</v>
      </c>
      <c r="H37" s="22"/>
      <c r="I37" s="26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" customHeight="1" x14ac:dyDescent="0.25">
      <c r="A38" s="9"/>
      <c r="B38" s="22" t="s">
        <v>130</v>
      </c>
      <c r="C38" s="22"/>
      <c r="D38" s="22"/>
      <c r="E38" s="22"/>
      <c r="F38" s="101" t="s">
        <v>134</v>
      </c>
      <c r="G38" s="104" t="s">
        <v>111</v>
      </c>
      <c r="H38" s="22"/>
      <c r="I38" s="26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" customHeight="1" x14ac:dyDescent="0.25">
      <c r="A39" s="9"/>
      <c r="B39" s="22" t="s">
        <v>131</v>
      </c>
      <c r="C39" s="22"/>
      <c r="D39" s="22"/>
      <c r="E39" s="22"/>
      <c r="F39" s="101" t="s">
        <v>66</v>
      </c>
      <c r="G39" s="104" t="s">
        <v>111</v>
      </c>
      <c r="H39" s="22"/>
      <c r="I39" s="26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" customHeight="1" x14ac:dyDescent="0.25">
      <c r="A40" s="9"/>
      <c r="B40" s="22" t="s">
        <v>132</v>
      </c>
      <c r="C40" s="22"/>
      <c r="D40" s="22"/>
      <c r="E40" s="22"/>
      <c r="F40" s="96">
        <v>1275</v>
      </c>
      <c r="G40" s="104" t="s">
        <v>111</v>
      </c>
      <c r="H40" s="22"/>
      <c r="I40" s="26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" customHeight="1" x14ac:dyDescent="0.25">
      <c r="A41" s="25"/>
      <c r="B41" s="22"/>
      <c r="C41" s="22"/>
      <c r="D41" s="22"/>
      <c r="E41" s="22"/>
      <c r="F41" s="22"/>
      <c r="G41" s="22"/>
      <c r="H41" s="22"/>
      <c r="I41" s="26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" customHeight="1" x14ac:dyDescent="0.25">
      <c r="A42" s="29" t="s">
        <v>2</v>
      </c>
      <c r="B42" s="22" t="s">
        <v>135</v>
      </c>
      <c r="C42" s="22"/>
      <c r="D42" s="22"/>
      <c r="E42" s="22"/>
      <c r="F42" s="22"/>
      <c r="G42" s="22"/>
      <c r="H42" s="22"/>
      <c r="I42" s="26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" customHeight="1" thickBot="1" x14ac:dyDescent="0.3">
      <c r="A43" s="9">
        <f>INDEX('Point Grid'!$C$8:$I$35,MATCH($A$1,'Point Grid'!$A$8:$A$35,0),MATCH(A42,'Point Grid'!$C$7:$I$7,0))</f>
        <v>3.25</v>
      </c>
      <c r="B43" s="22"/>
      <c r="C43" s="22"/>
      <c r="D43" s="22"/>
      <c r="E43" s="22"/>
      <c r="F43" s="22"/>
      <c r="G43" s="22"/>
      <c r="H43" s="22"/>
      <c r="I43" s="26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" customHeight="1" thickBot="1" x14ac:dyDescent="0.3">
      <c r="A44" s="5"/>
      <c r="B44" s="22"/>
      <c r="C44" s="22"/>
      <c r="D44" s="22"/>
      <c r="E44" s="22"/>
      <c r="F44" s="22"/>
      <c r="G44" s="22"/>
      <c r="H44" s="22"/>
      <c r="I44" s="26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" customHeight="1" x14ac:dyDescent="0.25">
      <c r="A45" s="31"/>
      <c r="B45" s="22"/>
      <c r="C45" s="22"/>
      <c r="D45" s="22"/>
      <c r="E45" s="22"/>
      <c r="F45" s="22"/>
      <c r="G45" s="22"/>
      <c r="H45" s="22"/>
      <c r="I45" s="26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" customHeight="1" thickBot="1" x14ac:dyDescent="0.3">
      <c r="A46" s="27"/>
      <c r="B46" s="27"/>
      <c r="C46" s="27"/>
      <c r="D46" s="27"/>
      <c r="E46" s="27"/>
      <c r="F46" s="27"/>
      <c r="G46" s="27"/>
      <c r="H46" s="27"/>
      <c r="I46" s="28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" customHeight="1" x14ac:dyDescent="0.25"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" customHeight="1" x14ac:dyDescent="0.25"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1:25" ht="15" customHeight="1" x14ac:dyDescent="0.25"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1:25" ht="15" customHeight="1" x14ac:dyDescent="0.25"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1:25" ht="15" customHeight="1" x14ac:dyDescent="0.25"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1:25" ht="15" customHeight="1" x14ac:dyDescent="0.25"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1:25" ht="15" customHeight="1" x14ac:dyDescent="0.25"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1:25" ht="15" customHeight="1" x14ac:dyDescent="0.25"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1:25" ht="15" customHeight="1" x14ac:dyDescent="0.25"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1:25" ht="15" customHeight="1" x14ac:dyDescent="0.25"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1:25" ht="15" customHeight="1" x14ac:dyDescent="0.25"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1:25" ht="15" customHeight="1" x14ac:dyDescent="0.25"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1:25" ht="15" customHeight="1" x14ac:dyDescent="0.25"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1:25" ht="15" customHeight="1" x14ac:dyDescent="0.25"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1:25" ht="15" customHeight="1" x14ac:dyDescent="0.25"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1:25" ht="15" customHeight="1" x14ac:dyDescent="0.25"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1:25" ht="15" customHeight="1" x14ac:dyDescent="0.25"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1:25" ht="15" customHeight="1" x14ac:dyDescent="0.25"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1:25" ht="15" customHeight="1" x14ac:dyDescent="0.25"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1:25" ht="15" customHeight="1" x14ac:dyDescent="0.25"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1:25" ht="15" customHeight="1" x14ac:dyDescent="0.25"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1:25" ht="15" customHeight="1" x14ac:dyDescent="0.25"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1:25" ht="15" customHeight="1" x14ac:dyDescent="0.25"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1:25" ht="15" customHeight="1" x14ac:dyDescent="0.25"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1:25" ht="15" customHeight="1" x14ac:dyDescent="0.25"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1:25" ht="15" customHeight="1" x14ac:dyDescent="0.25"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1:25" ht="15" customHeight="1" x14ac:dyDescent="0.25"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1:25" ht="15" customHeight="1" x14ac:dyDescent="0.25"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1:25" ht="15" customHeight="1" x14ac:dyDescent="0.25"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1:25" ht="15" customHeight="1" x14ac:dyDescent="0.25"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1:25" ht="15" customHeight="1" x14ac:dyDescent="0.25"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1:25" ht="15" customHeight="1" x14ac:dyDescent="0.25"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1:25" ht="15" customHeight="1" x14ac:dyDescent="0.25"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1:25" ht="15" customHeight="1" x14ac:dyDescent="0.25"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1:25" ht="15" customHeight="1" x14ac:dyDescent="0.25"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1:25" ht="15" customHeight="1" x14ac:dyDescent="0.25"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1:25" ht="15" customHeight="1" x14ac:dyDescent="0.25"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1:25" ht="15" customHeight="1" x14ac:dyDescent="0.25"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1:25" ht="15" customHeight="1" x14ac:dyDescent="0.25"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1:25" ht="15" customHeight="1" x14ac:dyDescent="0.25"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1:25" ht="15" customHeight="1" x14ac:dyDescent="0.25"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1:25" ht="15" customHeight="1" x14ac:dyDescent="0.25"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1:25" ht="15" customHeight="1" x14ac:dyDescent="0.25"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1:25" ht="15" customHeight="1" x14ac:dyDescent="0.25"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1:25" ht="15" customHeight="1" x14ac:dyDescent="0.25"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1:25" ht="15" customHeight="1" x14ac:dyDescent="0.25"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1:25" ht="15" customHeight="1" x14ac:dyDescent="0.25"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1:25" ht="15" customHeight="1" x14ac:dyDescent="0.25"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1:25" ht="15" customHeight="1" x14ac:dyDescent="0.25"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1:25" ht="15" customHeight="1" x14ac:dyDescent="0.25"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1:25" ht="15" customHeight="1" x14ac:dyDescent="0.25"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1:25" ht="15" customHeight="1" x14ac:dyDescent="0.25"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1:25" ht="15" customHeight="1" x14ac:dyDescent="0.25"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1:25" ht="15" customHeight="1" x14ac:dyDescent="0.25"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1:25" ht="15" customHeight="1" x14ac:dyDescent="0.25"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1:25" ht="15" customHeight="1" x14ac:dyDescent="0.25"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1:25" ht="15" customHeight="1" x14ac:dyDescent="0.25"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1:25" ht="15" customHeight="1" x14ac:dyDescent="0.25"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1:25" ht="15" customHeight="1" x14ac:dyDescent="0.25"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1:25" ht="15" customHeight="1" x14ac:dyDescent="0.25"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</sheetData>
  <mergeCells count="1">
    <mergeCell ref="H1:I1"/>
  </mergeCells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0" ht="15" customHeight="1" x14ac:dyDescent="0.25">
      <c r="A1" s="7">
        <v>13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6"/>
      <c r="K1"/>
      <c r="L1"/>
      <c r="M1"/>
      <c r="N1"/>
      <c r="O1"/>
      <c r="P1"/>
      <c r="Q1"/>
      <c r="R1"/>
      <c r="S1"/>
      <c r="T1"/>
    </row>
    <row r="2" spans="1:20" ht="15" customHeight="1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  <c r="Q2"/>
      <c r="R2"/>
      <c r="S2"/>
      <c r="T2"/>
    </row>
    <row r="3" spans="1:20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  <c r="P3"/>
      <c r="Q3"/>
      <c r="R3"/>
      <c r="S3"/>
      <c r="T3"/>
    </row>
    <row r="4" spans="1:20" ht="15" customHeight="1" x14ac:dyDescent="0.25">
      <c r="A4" s="9">
        <f>INDEX('Point Grid'!B:B,MATCH($A$1,'Point Grid'!A:A,0))</f>
        <v>2.25</v>
      </c>
      <c r="B4" s="22"/>
      <c r="C4" s="22"/>
      <c r="D4" s="22"/>
      <c r="E4" s="22"/>
      <c r="F4" s="22"/>
      <c r="G4" s="22"/>
      <c r="H4" s="22"/>
      <c r="I4" s="26"/>
      <c r="K4"/>
      <c r="L4"/>
      <c r="M4"/>
      <c r="N4"/>
      <c r="O4"/>
      <c r="P4"/>
      <c r="Q4"/>
      <c r="R4"/>
      <c r="S4"/>
      <c r="T4"/>
    </row>
    <row r="5" spans="1:20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  <c r="N5"/>
      <c r="O5"/>
      <c r="P5"/>
      <c r="Q5"/>
      <c r="R5"/>
      <c r="S5"/>
      <c r="T5"/>
    </row>
    <row r="6" spans="1:20" ht="15" customHeight="1" x14ac:dyDescent="0.25">
      <c r="A6" s="29" t="s">
        <v>2</v>
      </c>
      <c r="B6" s="22" t="s">
        <v>311</v>
      </c>
      <c r="C6" s="22"/>
      <c r="D6" s="22"/>
      <c r="E6" s="22"/>
      <c r="F6" s="22"/>
      <c r="G6" s="22"/>
      <c r="H6" s="22"/>
      <c r="I6" s="26"/>
      <c r="K6"/>
      <c r="L6"/>
      <c r="M6"/>
      <c r="N6"/>
      <c r="O6"/>
      <c r="P6"/>
      <c r="Q6"/>
      <c r="R6"/>
      <c r="S6"/>
      <c r="T6"/>
    </row>
    <row r="7" spans="1:20" ht="15" customHeight="1" thickBot="1" x14ac:dyDescent="0.3">
      <c r="A7" s="9">
        <f>INDEX('Point Grid'!$C$8:$I$35,MATCH($A$1,'Point Grid'!$A$8:$A$35,0),MATCH(A6,'Point Grid'!$C$7:$I$7,0))</f>
        <v>1.5</v>
      </c>
      <c r="B7" s="22"/>
      <c r="C7" s="22"/>
      <c r="D7" s="22"/>
      <c r="E7" s="22"/>
      <c r="F7" s="22"/>
      <c r="G7" s="22"/>
      <c r="H7" s="22"/>
      <c r="I7" s="26"/>
      <c r="K7"/>
      <c r="L7"/>
      <c r="M7"/>
      <c r="N7"/>
      <c r="O7"/>
      <c r="P7"/>
      <c r="Q7"/>
      <c r="R7"/>
      <c r="S7"/>
      <c r="T7"/>
    </row>
    <row r="8" spans="1:20" ht="15" customHeight="1" thickBot="1" x14ac:dyDescent="0.3">
      <c r="A8" s="5"/>
      <c r="B8" s="105" t="s">
        <v>312</v>
      </c>
      <c r="C8" s="128">
        <v>372450</v>
      </c>
      <c r="D8" s="183"/>
      <c r="E8" s="184" t="s">
        <v>137</v>
      </c>
      <c r="F8" s="185"/>
      <c r="G8" s="186">
        <v>3.5000000000000003E-2</v>
      </c>
      <c r="H8" s="22"/>
      <c r="I8" s="26"/>
      <c r="K8"/>
      <c r="L8"/>
      <c r="M8"/>
      <c r="N8"/>
      <c r="O8"/>
      <c r="P8"/>
      <c r="Q8"/>
      <c r="R8"/>
      <c r="S8"/>
      <c r="T8"/>
    </row>
    <row r="9" spans="1:20" ht="15" customHeight="1" x14ac:dyDescent="0.25">
      <c r="A9" s="31"/>
      <c r="B9" s="107" t="s">
        <v>314</v>
      </c>
      <c r="C9" s="129">
        <v>30368</v>
      </c>
      <c r="D9" s="183"/>
      <c r="E9" s="107" t="s">
        <v>315</v>
      </c>
      <c r="F9" s="80"/>
      <c r="G9" s="187" t="s">
        <v>316</v>
      </c>
      <c r="H9" s="22"/>
      <c r="I9" s="26"/>
      <c r="K9"/>
      <c r="L9"/>
      <c r="M9"/>
      <c r="N9"/>
      <c r="O9"/>
      <c r="P9"/>
      <c r="Q9"/>
      <c r="R9"/>
      <c r="S9"/>
      <c r="T9"/>
    </row>
    <row r="10" spans="1:20" ht="15" customHeight="1" x14ac:dyDescent="0.25">
      <c r="A10" s="22"/>
      <c r="B10" s="107" t="s">
        <v>317</v>
      </c>
      <c r="C10" s="188">
        <v>5</v>
      </c>
      <c r="D10" s="183"/>
      <c r="E10" s="107" t="s">
        <v>318</v>
      </c>
      <c r="F10" s="80"/>
      <c r="G10" s="187">
        <v>7.0000000000000007E-2</v>
      </c>
      <c r="H10" s="22"/>
      <c r="I10" s="26"/>
      <c r="K10"/>
      <c r="L10"/>
      <c r="M10"/>
      <c r="N10"/>
      <c r="O10"/>
      <c r="P10"/>
      <c r="Q10"/>
      <c r="R10"/>
      <c r="S10"/>
      <c r="T10"/>
    </row>
    <row r="11" spans="1:20" ht="15" customHeight="1" x14ac:dyDescent="0.25">
      <c r="A11" s="22"/>
      <c r="B11" s="108" t="s">
        <v>319</v>
      </c>
      <c r="C11" s="189">
        <v>14630</v>
      </c>
      <c r="D11" s="183"/>
      <c r="E11" s="108" t="s">
        <v>320</v>
      </c>
      <c r="F11" s="130"/>
      <c r="G11" s="190">
        <v>1.4999999999999999E-2</v>
      </c>
      <c r="H11" s="22"/>
      <c r="I11" s="26"/>
      <c r="K11"/>
      <c r="L11"/>
      <c r="M11"/>
      <c r="N11"/>
      <c r="O11"/>
      <c r="P11"/>
      <c r="Q11"/>
      <c r="R11"/>
      <c r="S11"/>
      <c r="T11"/>
    </row>
    <row r="12" spans="1:20" ht="15" customHeight="1" x14ac:dyDescent="0.25">
      <c r="A12" s="22"/>
      <c r="B12" s="183"/>
      <c r="C12" s="183"/>
      <c r="D12" s="183"/>
      <c r="E12" s="183"/>
      <c r="F12" s="132"/>
      <c r="G12" s="132"/>
      <c r="H12" s="22"/>
      <c r="I12" s="26"/>
      <c r="K12"/>
      <c r="L12"/>
      <c r="M12"/>
      <c r="N12"/>
      <c r="O12"/>
      <c r="P12"/>
      <c r="Q12"/>
      <c r="R12"/>
      <c r="S12"/>
      <c r="T12"/>
    </row>
    <row r="13" spans="1:20" ht="15" customHeight="1" x14ac:dyDescent="0.25">
      <c r="A13" s="22"/>
      <c r="B13" s="191" t="s">
        <v>321</v>
      </c>
      <c r="C13" s="192">
        <v>300000</v>
      </c>
      <c r="D13" s="183"/>
      <c r="E13" s="105" t="s">
        <v>322</v>
      </c>
      <c r="F13" s="193"/>
      <c r="G13" s="109">
        <v>341016</v>
      </c>
      <c r="H13" s="183"/>
      <c r="I13" s="26"/>
      <c r="K13"/>
      <c r="L13"/>
      <c r="M13"/>
      <c r="N13"/>
      <c r="O13"/>
      <c r="P13"/>
      <c r="Q13"/>
      <c r="R13"/>
      <c r="S13"/>
      <c r="T13"/>
    </row>
    <row r="14" spans="1:20" ht="15" customHeight="1" x14ac:dyDescent="0.25">
      <c r="A14" s="22"/>
      <c r="B14" s="183"/>
      <c r="C14" s="183"/>
      <c r="D14" s="183">
        <f t="shared" ref="D14:D15" ca="1" si="0">ROUND(C14*RANDBETWEEN(50,60)/10,0)</f>
        <v>0</v>
      </c>
      <c r="E14" s="107" t="s">
        <v>323</v>
      </c>
      <c r="F14" s="194"/>
      <c r="G14" s="195">
        <v>24396</v>
      </c>
      <c r="H14" s="183"/>
      <c r="I14" s="26"/>
      <c r="K14"/>
      <c r="L14"/>
      <c r="M14"/>
      <c r="N14"/>
      <c r="O14"/>
      <c r="P14"/>
      <c r="Q14"/>
      <c r="R14"/>
      <c r="S14"/>
      <c r="T14"/>
    </row>
    <row r="15" spans="1:20" ht="15" customHeight="1" x14ac:dyDescent="0.25">
      <c r="A15" s="22"/>
      <c r="B15" s="183"/>
      <c r="C15" s="183"/>
      <c r="D15" s="183">
        <f t="shared" ca="1" si="0"/>
        <v>0</v>
      </c>
      <c r="E15" s="108" t="s">
        <v>313</v>
      </c>
      <c r="F15" s="196"/>
      <c r="G15" s="197">
        <v>7038</v>
      </c>
      <c r="H15" s="183"/>
      <c r="I15" s="26"/>
      <c r="K15"/>
      <c r="L15"/>
      <c r="M15"/>
      <c r="N15"/>
      <c r="O15"/>
      <c r="P15"/>
      <c r="Q15"/>
      <c r="R15"/>
      <c r="S15"/>
      <c r="T15"/>
    </row>
    <row r="16" spans="1:20" ht="15" customHeight="1" x14ac:dyDescent="0.25">
      <c r="A16" s="25"/>
      <c r="B16" s="22"/>
      <c r="C16" s="22"/>
      <c r="D16" s="22"/>
      <c r="E16" s="22"/>
      <c r="F16" s="22"/>
      <c r="G16" s="22"/>
      <c r="H16" s="22"/>
      <c r="I16" s="26"/>
      <c r="K16"/>
      <c r="L16"/>
      <c r="M16"/>
      <c r="N16"/>
      <c r="O16"/>
      <c r="P16"/>
      <c r="Q16"/>
      <c r="R16"/>
      <c r="S16"/>
      <c r="T16"/>
    </row>
    <row r="17" spans="1:20" ht="15" customHeight="1" x14ac:dyDescent="0.25">
      <c r="A17" s="29" t="s">
        <v>3</v>
      </c>
      <c r="B17" s="22" t="s">
        <v>324</v>
      </c>
      <c r="C17" s="22"/>
      <c r="D17" s="22"/>
      <c r="E17" s="22"/>
      <c r="F17" s="22"/>
      <c r="G17" s="22"/>
      <c r="H17" s="22"/>
      <c r="I17" s="26"/>
      <c r="K17"/>
      <c r="L17"/>
      <c r="M17"/>
      <c r="N17"/>
      <c r="O17"/>
      <c r="P17"/>
      <c r="Q17"/>
      <c r="R17"/>
      <c r="S17"/>
      <c r="T17"/>
    </row>
    <row r="18" spans="1:20" ht="15" customHeight="1" thickBot="1" x14ac:dyDescent="0.3">
      <c r="A18" s="9">
        <f>INDEX('Point Grid'!$C$8:$I$35,MATCH($A$1,'Point Grid'!$A$8:$A$35,0),MATCH(A17,'Point Grid'!$C$7:$I$7,0))</f>
        <v>0.5</v>
      </c>
      <c r="B18" s="22"/>
      <c r="C18" s="22"/>
      <c r="D18" s="22"/>
      <c r="E18" s="22"/>
      <c r="F18" s="22"/>
      <c r="G18" s="22"/>
      <c r="H18" s="22"/>
      <c r="I18" s="26"/>
      <c r="K18"/>
      <c r="L18"/>
      <c r="M18"/>
      <c r="N18"/>
      <c r="O18"/>
      <c r="P18"/>
      <c r="Q18"/>
      <c r="R18"/>
      <c r="S18"/>
      <c r="T18"/>
    </row>
    <row r="19" spans="1:20" ht="15" customHeight="1" thickBot="1" x14ac:dyDescent="0.3">
      <c r="A19" s="5"/>
      <c r="B19" s="22"/>
      <c r="C19" s="22"/>
      <c r="D19" s="22"/>
      <c r="E19" s="22"/>
      <c r="F19" s="22"/>
      <c r="G19" s="22"/>
      <c r="H19" s="22"/>
      <c r="I19" s="26"/>
      <c r="K19"/>
      <c r="L19"/>
      <c r="M19"/>
      <c r="N19"/>
      <c r="O19"/>
      <c r="P19"/>
      <c r="Q19"/>
      <c r="R19"/>
      <c r="S19"/>
      <c r="T19"/>
    </row>
    <row r="20" spans="1:20" ht="15" customHeight="1" x14ac:dyDescent="0.25">
      <c r="A20" s="25"/>
      <c r="B20" s="22"/>
      <c r="C20" s="22"/>
      <c r="D20" s="22"/>
      <c r="E20" s="22"/>
      <c r="F20" s="22"/>
      <c r="G20" s="22"/>
      <c r="H20" s="22"/>
      <c r="I20" s="26"/>
      <c r="K20"/>
      <c r="L20"/>
      <c r="M20"/>
      <c r="N20"/>
      <c r="O20"/>
      <c r="P20"/>
      <c r="Q20"/>
      <c r="R20"/>
      <c r="S20"/>
      <c r="T20"/>
    </row>
    <row r="21" spans="1:20" ht="15" customHeight="1" x14ac:dyDescent="0.25">
      <c r="A21" s="25"/>
      <c r="B21" s="22"/>
      <c r="C21" s="22"/>
      <c r="D21" s="22"/>
      <c r="E21" s="22"/>
      <c r="F21" s="22"/>
      <c r="G21" s="22"/>
      <c r="H21" s="22"/>
      <c r="I21" s="26"/>
      <c r="K21"/>
      <c r="L21"/>
      <c r="M21"/>
      <c r="N21"/>
      <c r="O21"/>
      <c r="P21"/>
      <c r="Q21"/>
      <c r="R21"/>
      <c r="S21"/>
      <c r="T21"/>
    </row>
    <row r="22" spans="1:20" ht="15" customHeight="1" x14ac:dyDescent="0.25">
      <c r="A22" s="29" t="s">
        <v>4</v>
      </c>
      <c r="B22" s="22" t="s">
        <v>325</v>
      </c>
      <c r="C22" s="22"/>
      <c r="D22" s="22"/>
      <c r="E22" s="22"/>
      <c r="F22" s="22"/>
      <c r="G22" s="22"/>
      <c r="H22" s="22"/>
      <c r="I22" s="26"/>
      <c r="K22"/>
      <c r="L22"/>
      <c r="M22"/>
      <c r="N22"/>
      <c r="O22"/>
      <c r="P22"/>
      <c r="Q22"/>
      <c r="R22"/>
      <c r="S22"/>
      <c r="T22"/>
    </row>
    <row r="23" spans="1:20" ht="15" customHeight="1" thickBot="1" x14ac:dyDescent="0.3">
      <c r="A23" s="9">
        <f>INDEX('Point Grid'!$C$8:$I$35,MATCH($A$1,'Point Grid'!$A$8:$A$35,0),MATCH(A22,'Point Grid'!$C$7:$I$7,0))</f>
        <v>0.25</v>
      </c>
      <c r="B23" s="22"/>
      <c r="C23" s="22"/>
      <c r="D23" s="22"/>
      <c r="E23" s="22"/>
      <c r="F23" s="22"/>
      <c r="G23" s="22"/>
      <c r="H23" s="22"/>
      <c r="I23" s="26"/>
      <c r="K23"/>
      <c r="L23"/>
      <c r="M23"/>
      <c r="N23"/>
      <c r="O23"/>
      <c r="P23"/>
      <c r="Q23"/>
      <c r="R23"/>
      <c r="S23"/>
      <c r="T23"/>
    </row>
    <row r="24" spans="1:20" ht="15" customHeight="1" thickBot="1" x14ac:dyDescent="0.3">
      <c r="A24" s="5"/>
      <c r="B24" s="22"/>
      <c r="C24" s="22"/>
      <c r="D24" s="22"/>
      <c r="E24" s="22"/>
      <c r="F24" s="22"/>
      <c r="G24" s="22"/>
      <c r="H24" s="22"/>
      <c r="I24" s="26"/>
      <c r="K24"/>
      <c r="L24"/>
      <c r="M24"/>
      <c r="N24"/>
      <c r="O24"/>
      <c r="P24"/>
      <c r="Q24"/>
      <c r="R24"/>
      <c r="S24"/>
      <c r="T24"/>
    </row>
    <row r="25" spans="1:20" ht="15" customHeight="1" x14ac:dyDescent="0.25">
      <c r="A25" s="25"/>
      <c r="B25" s="22"/>
      <c r="C25" s="22"/>
      <c r="D25" s="22"/>
      <c r="E25" s="22"/>
      <c r="F25" s="22"/>
      <c r="G25" s="22"/>
      <c r="H25" s="22"/>
      <c r="I25" s="26"/>
      <c r="K25"/>
      <c r="L25"/>
      <c r="M25"/>
      <c r="N25"/>
      <c r="O25"/>
      <c r="P25"/>
      <c r="Q25"/>
      <c r="R25"/>
      <c r="S25"/>
      <c r="T25"/>
    </row>
    <row r="26" spans="1:20" ht="15" customHeight="1" x14ac:dyDescent="0.25">
      <c r="A26" s="25"/>
      <c r="B26" s="22"/>
      <c r="C26" s="22"/>
      <c r="D26" s="22"/>
      <c r="E26" s="22"/>
      <c r="F26" s="22"/>
      <c r="G26" s="22"/>
      <c r="H26" s="22"/>
      <c r="I26" s="26"/>
      <c r="K26"/>
      <c r="L26"/>
      <c r="M26"/>
      <c r="N26"/>
      <c r="O26"/>
      <c r="P26"/>
      <c r="Q26"/>
      <c r="R26"/>
      <c r="S26"/>
      <c r="T26"/>
    </row>
    <row r="27" spans="1:20" ht="15" customHeight="1" x14ac:dyDescent="0.25">
      <c r="A27" s="25"/>
      <c r="B27" s="22"/>
      <c r="C27" s="22"/>
      <c r="D27" s="22"/>
      <c r="E27" s="22"/>
      <c r="F27" s="22"/>
      <c r="G27" s="22"/>
      <c r="H27" s="22"/>
      <c r="I27" s="26"/>
      <c r="K27"/>
      <c r="L27"/>
      <c r="M27"/>
      <c r="N27"/>
      <c r="O27"/>
      <c r="P27"/>
      <c r="Q27"/>
      <c r="R27"/>
      <c r="S27"/>
      <c r="T27"/>
    </row>
    <row r="28" spans="1:20" ht="15" customHeight="1" x14ac:dyDescent="0.25">
      <c r="A28" s="25"/>
      <c r="B28" s="22"/>
      <c r="C28" s="22"/>
      <c r="D28" s="22"/>
      <c r="E28" s="22"/>
      <c r="F28" s="22"/>
      <c r="G28" s="22"/>
      <c r="H28" s="22"/>
      <c r="I28" s="26"/>
      <c r="K28"/>
      <c r="L28"/>
      <c r="M28"/>
      <c r="N28"/>
      <c r="O28"/>
      <c r="P28"/>
      <c r="Q28"/>
      <c r="R28"/>
      <c r="S28"/>
      <c r="T28"/>
    </row>
    <row r="29" spans="1:20" ht="15" customHeight="1" x14ac:dyDescent="0.25">
      <c r="A29" s="25"/>
      <c r="B29" s="22"/>
      <c r="C29" s="22"/>
      <c r="D29" s="22"/>
      <c r="E29" s="22"/>
      <c r="F29" s="22"/>
      <c r="G29" s="22"/>
      <c r="H29" s="22"/>
      <c r="I29" s="26"/>
      <c r="K29"/>
      <c r="L29"/>
      <c r="M29"/>
      <c r="N29"/>
      <c r="O29"/>
      <c r="P29"/>
      <c r="Q29"/>
      <c r="R29"/>
      <c r="S29"/>
      <c r="T29"/>
    </row>
    <row r="30" spans="1:20" ht="15" customHeight="1" x14ac:dyDescent="0.25">
      <c r="A30" s="25"/>
      <c r="B30" s="22"/>
      <c r="C30" s="22"/>
      <c r="D30" s="22"/>
      <c r="E30" s="22"/>
      <c r="F30" s="22"/>
      <c r="G30" s="22"/>
      <c r="H30" s="22"/>
      <c r="I30" s="26"/>
      <c r="K30"/>
      <c r="L30"/>
      <c r="M30"/>
      <c r="N30"/>
      <c r="O30"/>
      <c r="P30"/>
      <c r="Q30"/>
      <c r="R30"/>
      <c r="S30"/>
      <c r="T30"/>
    </row>
    <row r="31" spans="1:20" ht="15" customHeight="1" x14ac:dyDescent="0.25">
      <c r="A31" s="25"/>
      <c r="B31" s="22"/>
      <c r="C31" s="22"/>
      <c r="D31" s="22"/>
      <c r="E31" s="22"/>
      <c r="F31" s="22"/>
      <c r="G31" s="22"/>
      <c r="H31" s="22"/>
      <c r="I31" s="26"/>
      <c r="K31"/>
      <c r="L31"/>
      <c r="M31"/>
      <c r="N31"/>
      <c r="O31"/>
      <c r="P31"/>
      <c r="Q31"/>
      <c r="R31"/>
      <c r="S31"/>
      <c r="T31"/>
    </row>
    <row r="32" spans="1:20" ht="15" customHeight="1" x14ac:dyDescent="0.25">
      <c r="A32" s="25"/>
      <c r="B32" s="22"/>
      <c r="C32" s="22"/>
      <c r="D32" s="22"/>
      <c r="E32" s="22"/>
      <c r="F32" s="22"/>
      <c r="G32" s="22"/>
      <c r="H32" s="22"/>
      <c r="I32" s="26"/>
      <c r="K32"/>
      <c r="L32"/>
      <c r="M32"/>
      <c r="N32"/>
      <c r="O32"/>
      <c r="P32"/>
      <c r="Q32"/>
      <c r="R32"/>
      <c r="S32"/>
      <c r="T32"/>
    </row>
    <row r="33" spans="1:20" ht="15" customHeight="1" x14ac:dyDescent="0.25">
      <c r="A33" s="25"/>
      <c r="B33" s="22"/>
      <c r="C33" s="22"/>
      <c r="D33" s="22"/>
      <c r="E33" s="22"/>
      <c r="F33" s="22"/>
      <c r="G33" s="22"/>
      <c r="H33" s="22"/>
      <c r="I33" s="26"/>
      <c r="K33"/>
      <c r="L33"/>
      <c r="M33"/>
      <c r="N33"/>
      <c r="O33"/>
      <c r="P33"/>
      <c r="Q33"/>
      <c r="R33"/>
      <c r="S33"/>
      <c r="T33"/>
    </row>
    <row r="34" spans="1:20" ht="15" customHeight="1" x14ac:dyDescent="0.25">
      <c r="A34" s="25"/>
      <c r="B34" s="22"/>
      <c r="C34" s="22"/>
      <c r="D34" s="22"/>
      <c r="E34" s="22"/>
      <c r="F34" s="22"/>
      <c r="G34" s="22"/>
      <c r="H34" s="22"/>
      <c r="I34" s="26"/>
      <c r="K34"/>
      <c r="L34"/>
      <c r="M34"/>
      <c r="N34"/>
      <c r="O34"/>
      <c r="P34"/>
      <c r="Q34"/>
      <c r="R34"/>
      <c r="S34"/>
      <c r="T34"/>
    </row>
    <row r="35" spans="1:20" ht="15" customHeight="1" x14ac:dyDescent="0.25">
      <c r="A35" s="25"/>
      <c r="B35" s="22"/>
      <c r="C35" s="22"/>
      <c r="D35" s="22"/>
      <c r="E35" s="22"/>
      <c r="F35" s="22"/>
      <c r="G35" s="22"/>
      <c r="H35" s="22"/>
      <c r="I35" s="26"/>
      <c r="K35"/>
      <c r="L35"/>
      <c r="M35"/>
      <c r="N35"/>
      <c r="O35"/>
      <c r="P35"/>
      <c r="Q35"/>
      <c r="R35"/>
      <c r="S35"/>
      <c r="T35"/>
    </row>
    <row r="36" spans="1:20" ht="15" customHeight="1" x14ac:dyDescent="0.25">
      <c r="A36" s="25"/>
      <c r="B36" s="22"/>
      <c r="C36" s="22"/>
      <c r="D36" s="22"/>
      <c r="E36" s="22"/>
      <c r="F36" s="22"/>
      <c r="G36" s="22"/>
      <c r="H36" s="22"/>
      <c r="I36" s="26"/>
      <c r="K36"/>
      <c r="L36"/>
      <c r="M36"/>
      <c r="N36"/>
      <c r="O36"/>
      <c r="P36"/>
      <c r="Q36"/>
      <c r="R36"/>
      <c r="S36"/>
      <c r="T36"/>
    </row>
    <row r="37" spans="1:20" ht="15" customHeight="1" x14ac:dyDescent="0.25">
      <c r="A37" s="25"/>
      <c r="B37" s="22"/>
      <c r="C37" s="22"/>
      <c r="D37" s="22"/>
      <c r="E37" s="22"/>
      <c r="F37" s="22"/>
      <c r="G37" s="22"/>
      <c r="H37" s="22"/>
      <c r="I37" s="26"/>
      <c r="K37"/>
      <c r="L37"/>
      <c r="M37"/>
      <c r="N37"/>
      <c r="O37"/>
      <c r="P37"/>
      <c r="Q37"/>
      <c r="R37"/>
      <c r="S37"/>
      <c r="T37"/>
    </row>
    <row r="38" spans="1:20" ht="15" customHeight="1" x14ac:dyDescent="0.25">
      <c r="A38" s="25"/>
      <c r="B38" s="22"/>
      <c r="C38" s="22"/>
      <c r="D38" s="22"/>
      <c r="E38" s="22"/>
      <c r="F38" s="22"/>
      <c r="G38" s="22"/>
      <c r="H38" s="22"/>
      <c r="I38" s="26"/>
      <c r="K38"/>
      <c r="L38"/>
      <c r="M38"/>
      <c r="N38"/>
      <c r="O38"/>
      <c r="P38"/>
      <c r="Q38"/>
      <c r="R38"/>
      <c r="S38"/>
      <c r="T38"/>
    </row>
    <row r="39" spans="1:20" ht="15" customHeight="1" thickBot="1" x14ac:dyDescent="0.3">
      <c r="A39" s="198"/>
      <c r="B39" s="27"/>
      <c r="C39" s="27"/>
      <c r="D39" s="27"/>
      <c r="E39" s="27"/>
      <c r="F39" s="27"/>
      <c r="G39" s="27"/>
      <c r="H39" s="27"/>
      <c r="I39" s="28"/>
      <c r="K39"/>
      <c r="L39"/>
      <c r="M39"/>
      <c r="N39"/>
      <c r="O39"/>
      <c r="P39"/>
      <c r="Q39"/>
      <c r="R39"/>
      <c r="S39"/>
      <c r="T39"/>
    </row>
    <row r="40" spans="1:20" ht="15" customHeight="1" x14ac:dyDescent="0.25">
      <c r="K40"/>
      <c r="L40"/>
      <c r="M40"/>
      <c r="N40"/>
      <c r="O40"/>
      <c r="P40"/>
      <c r="Q40"/>
      <c r="R40"/>
      <c r="S40"/>
      <c r="T40"/>
    </row>
    <row r="41" spans="1:20" ht="15" customHeight="1" x14ac:dyDescent="0.25">
      <c r="K41"/>
      <c r="L41"/>
      <c r="M41"/>
      <c r="N41"/>
      <c r="O41"/>
      <c r="P41"/>
      <c r="Q41"/>
      <c r="R41"/>
      <c r="S41"/>
      <c r="T41"/>
    </row>
    <row r="42" spans="1:20" ht="15" customHeight="1" x14ac:dyDescent="0.25">
      <c r="K42"/>
      <c r="L42"/>
      <c r="M42"/>
      <c r="N42"/>
      <c r="O42"/>
      <c r="P42"/>
      <c r="Q42"/>
      <c r="R42"/>
      <c r="S42"/>
      <c r="T42"/>
    </row>
    <row r="43" spans="1:20" ht="15" customHeight="1" x14ac:dyDescent="0.25">
      <c r="K43"/>
      <c r="L43"/>
      <c r="M43"/>
      <c r="N43"/>
      <c r="O43"/>
      <c r="P43"/>
      <c r="Q43"/>
      <c r="R43"/>
      <c r="S43"/>
      <c r="T43"/>
    </row>
    <row r="44" spans="1:20" ht="15" customHeight="1" x14ac:dyDescent="0.25">
      <c r="K44"/>
      <c r="L44"/>
      <c r="M44"/>
      <c r="N44"/>
      <c r="O44"/>
      <c r="P44"/>
      <c r="Q44"/>
      <c r="R44"/>
      <c r="S44"/>
      <c r="T44"/>
    </row>
    <row r="45" spans="1:20" ht="15" customHeight="1" x14ac:dyDescent="0.25">
      <c r="K45"/>
      <c r="L45"/>
      <c r="M45"/>
      <c r="N45"/>
      <c r="O45"/>
      <c r="P45"/>
      <c r="Q45"/>
      <c r="R45"/>
      <c r="S45"/>
      <c r="T45"/>
    </row>
    <row r="46" spans="1:20" ht="15" customHeight="1" x14ac:dyDescent="0.25">
      <c r="K46"/>
      <c r="L46"/>
      <c r="M46"/>
      <c r="N46"/>
      <c r="O46"/>
      <c r="P46"/>
      <c r="Q46"/>
      <c r="R46"/>
      <c r="S46"/>
      <c r="T46"/>
    </row>
    <row r="47" spans="1:20" ht="15" customHeight="1" x14ac:dyDescent="0.25">
      <c r="K47"/>
      <c r="L47"/>
      <c r="M47"/>
      <c r="N47"/>
      <c r="O47"/>
      <c r="P47"/>
      <c r="Q47"/>
      <c r="R47"/>
      <c r="S47"/>
      <c r="T47"/>
    </row>
    <row r="48" spans="1:20" ht="15" customHeight="1" x14ac:dyDescent="0.25">
      <c r="K48"/>
      <c r="L48"/>
      <c r="M48"/>
      <c r="N48"/>
      <c r="O48"/>
      <c r="P48"/>
      <c r="Q48"/>
      <c r="R48"/>
      <c r="S48"/>
      <c r="T48"/>
    </row>
    <row r="49" spans="11:20" ht="15" customHeight="1" x14ac:dyDescent="0.25">
      <c r="K49"/>
      <c r="L49"/>
      <c r="M49"/>
      <c r="N49"/>
      <c r="O49"/>
      <c r="P49"/>
      <c r="Q49"/>
      <c r="R49"/>
      <c r="S49"/>
      <c r="T49"/>
    </row>
    <row r="50" spans="11:20" ht="15" customHeight="1" x14ac:dyDescent="0.25">
      <c r="K50"/>
      <c r="L50"/>
      <c r="M50"/>
      <c r="N50"/>
      <c r="O50"/>
      <c r="P50"/>
      <c r="Q50"/>
      <c r="R50"/>
      <c r="S50"/>
      <c r="T50"/>
    </row>
    <row r="51" spans="11:20" ht="15" customHeight="1" x14ac:dyDescent="0.25">
      <c r="K51"/>
      <c r="L51"/>
      <c r="M51"/>
      <c r="N51"/>
      <c r="O51"/>
      <c r="P51"/>
      <c r="Q51"/>
      <c r="R51"/>
      <c r="S51"/>
      <c r="T51"/>
    </row>
    <row r="52" spans="11:20" ht="15" customHeight="1" x14ac:dyDescent="0.25">
      <c r="K52"/>
      <c r="L52"/>
      <c r="M52"/>
      <c r="N52"/>
      <c r="O52"/>
      <c r="P52"/>
      <c r="Q52"/>
      <c r="R52"/>
      <c r="S52"/>
      <c r="T52"/>
    </row>
    <row r="53" spans="11:20" ht="15" customHeight="1" x14ac:dyDescent="0.25">
      <c r="K53"/>
      <c r="L53"/>
      <c r="M53"/>
      <c r="N53"/>
      <c r="O53"/>
      <c r="P53"/>
      <c r="Q53"/>
      <c r="R53"/>
      <c r="S53"/>
      <c r="T53"/>
    </row>
    <row r="54" spans="11:20" ht="15" customHeight="1" x14ac:dyDescent="0.25">
      <c r="K54"/>
      <c r="L54"/>
      <c r="M54"/>
      <c r="N54"/>
      <c r="O54"/>
      <c r="P54"/>
      <c r="Q54"/>
      <c r="R54"/>
      <c r="S54"/>
      <c r="T54"/>
    </row>
    <row r="55" spans="11:20" ht="15" customHeight="1" x14ac:dyDescent="0.25">
      <c r="K55"/>
      <c r="L55"/>
      <c r="M55"/>
      <c r="N55"/>
      <c r="O55"/>
      <c r="P55"/>
      <c r="Q55"/>
      <c r="R55"/>
      <c r="S55"/>
      <c r="T55"/>
    </row>
    <row r="56" spans="11:20" ht="15" customHeight="1" x14ac:dyDescent="0.25">
      <c r="K56"/>
      <c r="L56"/>
      <c r="M56"/>
      <c r="N56"/>
      <c r="O56"/>
      <c r="P56"/>
      <c r="Q56"/>
      <c r="R56"/>
      <c r="S56"/>
      <c r="T56"/>
    </row>
    <row r="57" spans="11:20" ht="15" customHeight="1" x14ac:dyDescent="0.25">
      <c r="K57"/>
      <c r="L57"/>
      <c r="M57"/>
      <c r="N57"/>
      <c r="O57"/>
      <c r="P57"/>
      <c r="Q57"/>
      <c r="R57"/>
      <c r="S57"/>
      <c r="T57"/>
    </row>
    <row r="58" spans="11:20" ht="15" customHeight="1" x14ac:dyDescent="0.25">
      <c r="K58"/>
      <c r="L58"/>
      <c r="M58"/>
      <c r="N58"/>
      <c r="O58"/>
      <c r="P58"/>
      <c r="Q58"/>
      <c r="R58"/>
      <c r="S58"/>
      <c r="T58"/>
    </row>
    <row r="59" spans="11:20" ht="15" customHeight="1" x14ac:dyDescent="0.25">
      <c r="K59"/>
      <c r="L59"/>
      <c r="M59"/>
      <c r="N59"/>
      <c r="O59"/>
      <c r="P59"/>
      <c r="Q59"/>
      <c r="R59"/>
      <c r="S59"/>
      <c r="T59"/>
    </row>
    <row r="60" spans="11:20" ht="15" customHeight="1" x14ac:dyDescent="0.25">
      <c r="K60"/>
      <c r="L60"/>
      <c r="M60"/>
      <c r="N60"/>
      <c r="O60"/>
      <c r="P60"/>
      <c r="Q60"/>
      <c r="R60"/>
      <c r="S60"/>
      <c r="T60"/>
    </row>
    <row r="61" spans="11:20" ht="15" customHeight="1" x14ac:dyDescent="0.25">
      <c r="K61"/>
      <c r="L61"/>
      <c r="M61"/>
      <c r="N61"/>
      <c r="O61"/>
      <c r="P61"/>
      <c r="Q61"/>
      <c r="R61"/>
      <c r="S61"/>
      <c r="T61"/>
    </row>
    <row r="62" spans="11:20" ht="15" customHeight="1" x14ac:dyDescent="0.25">
      <c r="K62"/>
      <c r="L62"/>
      <c r="M62"/>
      <c r="N62"/>
      <c r="O62"/>
      <c r="P62"/>
      <c r="Q62"/>
      <c r="R62"/>
      <c r="S62"/>
      <c r="T62"/>
    </row>
    <row r="63" spans="11:20" ht="15" customHeight="1" x14ac:dyDescent="0.25">
      <c r="K63"/>
      <c r="L63"/>
      <c r="M63"/>
      <c r="N63"/>
      <c r="O63"/>
      <c r="P63"/>
      <c r="Q63"/>
      <c r="R63"/>
      <c r="S63"/>
      <c r="T63"/>
    </row>
    <row r="64" spans="11:20" ht="15" customHeight="1" x14ac:dyDescent="0.25">
      <c r="K64"/>
      <c r="L64"/>
      <c r="M64"/>
      <c r="N64"/>
      <c r="O64"/>
      <c r="P64"/>
      <c r="Q64"/>
      <c r="R64"/>
      <c r="S64"/>
      <c r="T64"/>
    </row>
    <row r="65" spans="11:20" ht="15" customHeight="1" x14ac:dyDescent="0.25">
      <c r="K65"/>
      <c r="L65"/>
      <c r="M65"/>
      <c r="N65"/>
      <c r="O65"/>
      <c r="P65"/>
      <c r="Q65"/>
      <c r="R65"/>
      <c r="S65"/>
      <c r="T65"/>
    </row>
    <row r="66" spans="11:20" ht="15" customHeight="1" x14ac:dyDescent="0.25">
      <c r="K66"/>
      <c r="L66"/>
      <c r="M66"/>
      <c r="N66"/>
      <c r="O66"/>
      <c r="P66"/>
      <c r="Q66"/>
      <c r="R66"/>
      <c r="S66"/>
      <c r="T66"/>
    </row>
    <row r="67" spans="11:20" ht="15" customHeight="1" x14ac:dyDescent="0.25">
      <c r="K67"/>
      <c r="L67"/>
      <c r="M67"/>
      <c r="N67"/>
      <c r="O67"/>
      <c r="P67"/>
      <c r="Q67"/>
      <c r="R67"/>
      <c r="S67"/>
      <c r="T67"/>
    </row>
    <row r="68" spans="11:20" ht="15" customHeight="1" x14ac:dyDescent="0.25">
      <c r="K68"/>
      <c r="L68"/>
      <c r="M68"/>
      <c r="N68"/>
      <c r="O68"/>
      <c r="P68"/>
      <c r="Q68"/>
      <c r="R68"/>
      <c r="S68"/>
      <c r="T68"/>
    </row>
    <row r="69" spans="11:20" ht="15" customHeight="1" x14ac:dyDescent="0.25">
      <c r="K69"/>
      <c r="L69"/>
      <c r="M69"/>
      <c r="N69"/>
      <c r="O69"/>
      <c r="P69"/>
      <c r="Q69"/>
      <c r="R69"/>
      <c r="S69"/>
      <c r="T69"/>
    </row>
    <row r="70" spans="11:20" ht="15" customHeight="1" x14ac:dyDescent="0.25">
      <c r="K70"/>
      <c r="L70"/>
      <c r="M70"/>
      <c r="N70"/>
      <c r="O70"/>
      <c r="P70"/>
      <c r="Q70"/>
      <c r="R70"/>
      <c r="S70"/>
      <c r="T70"/>
    </row>
    <row r="71" spans="11:20" ht="15" customHeight="1" x14ac:dyDescent="0.25">
      <c r="K71"/>
      <c r="L71"/>
      <c r="M71"/>
      <c r="N71"/>
      <c r="O71"/>
      <c r="P71"/>
      <c r="Q71"/>
      <c r="R71"/>
      <c r="S71"/>
      <c r="T71"/>
    </row>
    <row r="72" spans="11:20" ht="15" customHeight="1" x14ac:dyDescent="0.25">
      <c r="K72"/>
      <c r="L72"/>
      <c r="M72"/>
      <c r="N72"/>
      <c r="O72"/>
      <c r="P72"/>
      <c r="Q72"/>
      <c r="R72"/>
      <c r="S72"/>
      <c r="T72"/>
    </row>
    <row r="73" spans="11:20" ht="15" customHeight="1" x14ac:dyDescent="0.25">
      <c r="K73"/>
      <c r="L73"/>
      <c r="M73"/>
      <c r="N73"/>
      <c r="O73"/>
      <c r="P73"/>
      <c r="Q73"/>
      <c r="R73"/>
      <c r="S73"/>
      <c r="T73"/>
    </row>
    <row r="74" spans="11:20" ht="15" customHeight="1" x14ac:dyDescent="0.25">
      <c r="K74"/>
      <c r="L74"/>
      <c r="M74"/>
      <c r="N74"/>
      <c r="O74"/>
      <c r="P74"/>
      <c r="Q74"/>
      <c r="R74"/>
      <c r="S74"/>
      <c r="T74"/>
    </row>
    <row r="75" spans="11:20" ht="15" customHeight="1" x14ac:dyDescent="0.25">
      <c r="K75"/>
      <c r="L75"/>
      <c r="M75"/>
      <c r="N75"/>
      <c r="O75"/>
      <c r="P75"/>
      <c r="Q75"/>
      <c r="R75"/>
      <c r="S75"/>
      <c r="T75"/>
    </row>
    <row r="76" spans="11:20" ht="15" customHeight="1" x14ac:dyDescent="0.25">
      <c r="K76"/>
      <c r="L76"/>
      <c r="M76"/>
      <c r="N76"/>
      <c r="O76"/>
      <c r="P76"/>
      <c r="Q76"/>
      <c r="R76"/>
      <c r="S76"/>
      <c r="T76"/>
    </row>
    <row r="77" spans="11:20" ht="15" customHeight="1" x14ac:dyDescent="0.25">
      <c r="K77"/>
      <c r="L77"/>
      <c r="M77"/>
      <c r="N77"/>
      <c r="O77"/>
      <c r="P77"/>
      <c r="Q77"/>
      <c r="R77"/>
      <c r="S77"/>
      <c r="T77"/>
    </row>
    <row r="78" spans="11:20" ht="15" customHeight="1" x14ac:dyDescent="0.25">
      <c r="K78"/>
      <c r="L78"/>
      <c r="M78"/>
      <c r="N78"/>
      <c r="O78"/>
      <c r="P78"/>
      <c r="Q78"/>
      <c r="R78"/>
      <c r="S78"/>
      <c r="T78"/>
    </row>
    <row r="79" spans="11:20" ht="15" customHeight="1" x14ac:dyDescent="0.25">
      <c r="K79"/>
      <c r="L79"/>
      <c r="M79"/>
      <c r="N79"/>
      <c r="O79"/>
      <c r="P79"/>
      <c r="Q79"/>
      <c r="R79"/>
      <c r="S79"/>
      <c r="T79"/>
    </row>
    <row r="80" spans="11:20" ht="15" customHeight="1" x14ac:dyDescent="0.25">
      <c r="K80"/>
      <c r="L80"/>
      <c r="M80"/>
      <c r="N80"/>
      <c r="O80"/>
      <c r="P80"/>
      <c r="Q80"/>
      <c r="R80"/>
      <c r="S80"/>
      <c r="T80"/>
    </row>
    <row r="81" spans="11:20" ht="15" customHeight="1" x14ac:dyDescent="0.25">
      <c r="K81"/>
      <c r="L81"/>
      <c r="M81"/>
      <c r="N81"/>
      <c r="O81"/>
      <c r="P81"/>
      <c r="Q81"/>
      <c r="R81"/>
      <c r="S81"/>
      <c r="T81"/>
    </row>
    <row r="82" spans="11:20" ht="15" customHeight="1" x14ac:dyDescent="0.25">
      <c r="K82"/>
      <c r="L82"/>
      <c r="M82"/>
      <c r="N82"/>
      <c r="O82"/>
      <c r="P82"/>
      <c r="Q82"/>
      <c r="R82"/>
      <c r="S82"/>
      <c r="T82"/>
    </row>
    <row r="83" spans="11:20" ht="15" customHeight="1" x14ac:dyDescent="0.25">
      <c r="K83"/>
      <c r="L83"/>
      <c r="M83"/>
      <c r="N83"/>
      <c r="O83"/>
      <c r="P83"/>
      <c r="Q83"/>
      <c r="R83"/>
      <c r="S83"/>
      <c r="T83"/>
    </row>
    <row r="84" spans="11:20" ht="15" customHeight="1" x14ac:dyDescent="0.25">
      <c r="K84"/>
      <c r="L84"/>
      <c r="M84"/>
      <c r="N84"/>
      <c r="O84"/>
      <c r="P84"/>
      <c r="Q84"/>
      <c r="R84"/>
      <c r="S84"/>
      <c r="T84"/>
    </row>
    <row r="85" spans="11:20" ht="15" customHeight="1" x14ac:dyDescent="0.25">
      <c r="K85"/>
      <c r="L85"/>
      <c r="M85"/>
      <c r="N85"/>
      <c r="O85"/>
      <c r="P85"/>
      <c r="Q85"/>
      <c r="R85"/>
      <c r="S85"/>
      <c r="T85"/>
    </row>
    <row r="86" spans="11:20" ht="15" customHeight="1" x14ac:dyDescent="0.25">
      <c r="K86"/>
      <c r="L86"/>
      <c r="M86"/>
      <c r="N86"/>
      <c r="O86"/>
      <c r="P86"/>
      <c r="Q86"/>
      <c r="R86"/>
      <c r="S86"/>
      <c r="T86"/>
    </row>
    <row r="87" spans="11:20" ht="15" customHeight="1" x14ac:dyDescent="0.25">
      <c r="K87"/>
      <c r="L87"/>
      <c r="M87"/>
      <c r="N87"/>
      <c r="O87"/>
      <c r="P87"/>
      <c r="Q87"/>
      <c r="R87"/>
      <c r="S87"/>
      <c r="T87"/>
    </row>
    <row r="88" spans="11:20" ht="15" customHeight="1" x14ac:dyDescent="0.25">
      <c r="K88"/>
      <c r="L88"/>
      <c r="M88"/>
      <c r="N88"/>
      <c r="O88"/>
      <c r="P88"/>
      <c r="Q88"/>
      <c r="R88"/>
      <c r="S88"/>
      <c r="T88"/>
    </row>
    <row r="89" spans="11:20" ht="15" customHeight="1" x14ac:dyDescent="0.25">
      <c r="K89"/>
      <c r="L89"/>
      <c r="M89"/>
      <c r="N89"/>
      <c r="O89"/>
      <c r="P89"/>
      <c r="Q89"/>
      <c r="R89"/>
      <c r="S89"/>
      <c r="T89"/>
    </row>
    <row r="90" spans="11:20" ht="15" customHeight="1" x14ac:dyDescent="0.25">
      <c r="K90"/>
      <c r="L90"/>
      <c r="M90"/>
      <c r="N90"/>
      <c r="O90"/>
      <c r="P90"/>
      <c r="Q90"/>
      <c r="R90"/>
      <c r="S90"/>
      <c r="T90"/>
    </row>
    <row r="91" spans="11:20" ht="15" customHeight="1" x14ac:dyDescent="0.25">
      <c r="K91"/>
      <c r="L91"/>
      <c r="M91"/>
      <c r="N91"/>
      <c r="O91"/>
      <c r="P91"/>
      <c r="Q91"/>
      <c r="R91"/>
      <c r="S91"/>
      <c r="T91"/>
    </row>
    <row r="92" spans="11:20" ht="15" customHeight="1" x14ac:dyDescent="0.25">
      <c r="K92"/>
      <c r="L92"/>
      <c r="M92"/>
      <c r="N92"/>
      <c r="O92"/>
      <c r="P92"/>
      <c r="Q92"/>
      <c r="R92"/>
      <c r="S92"/>
      <c r="T92"/>
    </row>
    <row r="93" spans="11:20" ht="15" customHeight="1" x14ac:dyDescent="0.25">
      <c r="K93"/>
      <c r="L93"/>
      <c r="M93"/>
      <c r="N93"/>
      <c r="O93"/>
      <c r="P93"/>
      <c r="Q93"/>
      <c r="R93"/>
      <c r="S93"/>
      <c r="T93"/>
    </row>
    <row r="94" spans="11:20" ht="15" customHeight="1" x14ac:dyDescent="0.25">
      <c r="K94"/>
      <c r="L94"/>
      <c r="M94"/>
      <c r="N94"/>
      <c r="O94"/>
      <c r="P94"/>
      <c r="Q94"/>
      <c r="R94"/>
      <c r="S94"/>
      <c r="T94"/>
    </row>
    <row r="95" spans="11:20" ht="15" customHeight="1" x14ac:dyDescent="0.25">
      <c r="K95"/>
      <c r="L95"/>
      <c r="M95"/>
      <c r="N95"/>
      <c r="O95"/>
      <c r="P95"/>
      <c r="Q95"/>
      <c r="R95"/>
      <c r="S95"/>
      <c r="T95"/>
    </row>
    <row r="96" spans="11:20" ht="15" customHeight="1" x14ac:dyDescent="0.25">
      <c r="K96"/>
      <c r="L96"/>
      <c r="M96"/>
      <c r="N96"/>
      <c r="O96"/>
      <c r="P96"/>
      <c r="Q96"/>
      <c r="R96"/>
      <c r="S96"/>
      <c r="T96"/>
    </row>
    <row r="97" spans="11:20" ht="15" customHeight="1" x14ac:dyDescent="0.25">
      <c r="K97"/>
      <c r="L97"/>
      <c r="M97"/>
      <c r="N97"/>
      <c r="O97"/>
      <c r="P97"/>
      <c r="Q97"/>
      <c r="R97"/>
      <c r="S97"/>
      <c r="T97"/>
    </row>
    <row r="98" spans="11:20" ht="15" customHeight="1" x14ac:dyDescent="0.25">
      <c r="K98"/>
      <c r="L98"/>
      <c r="M98"/>
      <c r="N98"/>
      <c r="O98"/>
      <c r="P98"/>
      <c r="Q98"/>
      <c r="R98"/>
      <c r="S98"/>
      <c r="T98"/>
    </row>
    <row r="99" spans="11:20" ht="15" customHeight="1" x14ac:dyDescent="0.25">
      <c r="K99"/>
      <c r="L99"/>
      <c r="M99"/>
      <c r="N99"/>
      <c r="O99"/>
      <c r="P99"/>
      <c r="Q99"/>
      <c r="R99"/>
      <c r="S99"/>
      <c r="T99"/>
    </row>
    <row r="100" spans="11:20" ht="15" customHeight="1" x14ac:dyDescent="0.25">
      <c r="K100"/>
      <c r="L100"/>
      <c r="M100"/>
      <c r="N100"/>
      <c r="O100"/>
      <c r="P100"/>
      <c r="Q100"/>
      <c r="R100"/>
      <c r="S100"/>
      <c r="T100"/>
    </row>
    <row r="101" spans="11:20" ht="15" customHeight="1" x14ac:dyDescent="0.25">
      <c r="K101"/>
      <c r="L101"/>
      <c r="M101"/>
      <c r="N101"/>
      <c r="O101"/>
      <c r="P101"/>
      <c r="Q101"/>
      <c r="R101"/>
      <c r="S101"/>
      <c r="T101"/>
    </row>
    <row r="102" spans="11:20" ht="15" customHeight="1" x14ac:dyDescent="0.25">
      <c r="K102"/>
      <c r="L102"/>
      <c r="M102"/>
      <c r="N102"/>
      <c r="O102"/>
      <c r="P102"/>
      <c r="Q102"/>
      <c r="R102"/>
      <c r="S102"/>
      <c r="T102"/>
    </row>
    <row r="103" spans="11:20" ht="15" customHeight="1" x14ac:dyDescent="0.25">
      <c r="K103"/>
      <c r="L103"/>
      <c r="M103"/>
      <c r="N103"/>
      <c r="O103"/>
      <c r="P103"/>
      <c r="Q103"/>
      <c r="R103"/>
      <c r="S103"/>
      <c r="T103"/>
    </row>
    <row r="104" spans="11:20" ht="15" customHeight="1" x14ac:dyDescent="0.25">
      <c r="K104"/>
      <c r="L104"/>
      <c r="M104"/>
      <c r="N104"/>
      <c r="O104"/>
      <c r="P104"/>
      <c r="Q104"/>
      <c r="R104"/>
      <c r="S104"/>
      <c r="T104"/>
    </row>
    <row r="105" spans="11:20" ht="15" customHeight="1" x14ac:dyDescent="0.25">
      <c r="K105"/>
      <c r="L105"/>
      <c r="M105"/>
      <c r="N105"/>
      <c r="O105"/>
      <c r="P105"/>
      <c r="Q105"/>
      <c r="R105"/>
      <c r="S105"/>
      <c r="T105"/>
    </row>
    <row r="106" spans="11:20" ht="15" customHeight="1" x14ac:dyDescent="0.25">
      <c r="K106"/>
      <c r="L106"/>
      <c r="M106"/>
      <c r="N106"/>
      <c r="O106"/>
      <c r="P106"/>
      <c r="Q106"/>
      <c r="R106"/>
      <c r="S106"/>
      <c r="T106"/>
    </row>
    <row r="107" spans="11:20" ht="15" customHeight="1" x14ac:dyDescent="0.25">
      <c r="K107"/>
      <c r="L107"/>
      <c r="M107"/>
      <c r="N107"/>
      <c r="O107"/>
      <c r="P107"/>
      <c r="Q107"/>
      <c r="R107"/>
      <c r="S107"/>
      <c r="T107"/>
    </row>
    <row r="108" spans="11:20" ht="15" customHeight="1" x14ac:dyDescent="0.25">
      <c r="K108"/>
      <c r="L108"/>
      <c r="M108"/>
      <c r="N108"/>
      <c r="O108"/>
      <c r="P108"/>
      <c r="Q108"/>
      <c r="R108"/>
      <c r="S108"/>
      <c r="T108"/>
    </row>
    <row r="109" spans="11:20" ht="15" customHeight="1" x14ac:dyDescent="0.25">
      <c r="K109"/>
      <c r="L109"/>
      <c r="M109"/>
      <c r="N109"/>
      <c r="O109"/>
      <c r="P109"/>
      <c r="Q109"/>
      <c r="R109"/>
      <c r="S109"/>
      <c r="T109"/>
    </row>
    <row r="110" spans="11:20" ht="15" customHeight="1" x14ac:dyDescent="0.25">
      <c r="K110"/>
      <c r="L110"/>
      <c r="M110"/>
      <c r="N110"/>
      <c r="O110"/>
      <c r="P110"/>
      <c r="Q110"/>
      <c r="R110"/>
      <c r="S110"/>
      <c r="T110"/>
    </row>
    <row r="111" spans="11:20" ht="15" customHeight="1" x14ac:dyDescent="0.25">
      <c r="K111"/>
      <c r="L111"/>
      <c r="M111"/>
      <c r="N111"/>
      <c r="O111"/>
      <c r="P111"/>
      <c r="Q111"/>
      <c r="R111"/>
      <c r="S111"/>
      <c r="T111"/>
    </row>
    <row r="112" spans="11:20" ht="15" customHeight="1" x14ac:dyDescent="0.25">
      <c r="K112"/>
      <c r="L112"/>
      <c r="M112"/>
      <c r="N112"/>
      <c r="O112"/>
      <c r="P112"/>
      <c r="Q112"/>
      <c r="R112"/>
      <c r="S112"/>
      <c r="T112"/>
    </row>
    <row r="113" spans="11:20" ht="15" customHeight="1" x14ac:dyDescent="0.25">
      <c r="K113"/>
      <c r="L113"/>
      <c r="M113"/>
      <c r="N113"/>
      <c r="O113"/>
      <c r="P113"/>
      <c r="Q113"/>
      <c r="R113"/>
      <c r="S113"/>
      <c r="T113"/>
    </row>
    <row r="114" spans="11:20" ht="15" customHeight="1" x14ac:dyDescent="0.25">
      <c r="K114"/>
      <c r="L114"/>
      <c r="M114"/>
      <c r="N114"/>
      <c r="O114"/>
      <c r="P114"/>
      <c r="Q114"/>
      <c r="R114"/>
      <c r="S114"/>
      <c r="T114"/>
    </row>
    <row r="115" spans="11:20" ht="15" customHeight="1" x14ac:dyDescent="0.25">
      <c r="K115"/>
      <c r="L115"/>
      <c r="M115"/>
      <c r="N115"/>
      <c r="O115"/>
      <c r="P115"/>
      <c r="Q115"/>
      <c r="R115"/>
      <c r="S115"/>
      <c r="T115"/>
    </row>
    <row r="116" spans="11:20" ht="15" customHeight="1" x14ac:dyDescent="0.25">
      <c r="K116"/>
      <c r="L116"/>
      <c r="M116"/>
      <c r="N116"/>
      <c r="O116"/>
      <c r="P116"/>
      <c r="Q116"/>
      <c r="R116"/>
      <c r="S116"/>
      <c r="T116"/>
    </row>
    <row r="117" spans="11:20" ht="15" customHeight="1" x14ac:dyDescent="0.25">
      <c r="K117"/>
      <c r="L117"/>
      <c r="M117"/>
      <c r="N117"/>
      <c r="O117"/>
      <c r="P117"/>
      <c r="Q117"/>
      <c r="R117"/>
      <c r="S117"/>
      <c r="T117"/>
    </row>
    <row r="118" spans="11:20" ht="15" customHeight="1" x14ac:dyDescent="0.25">
      <c r="K118"/>
      <c r="L118"/>
      <c r="M118"/>
      <c r="N118"/>
      <c r="O118"/>
      <c r="P118"/>
      <c r="Q118"/>
      <c r="R118"/>
      <c r="S118"/>
      <c r="T118"/>
    </row>
    <row r="119" spans="11:20" ht="15" customHeight="1" x14ac:dyDescent="0.25">
      <c r="K119"/>
      <c r="L119"/>
      <c r="M119"/>
      <c r="N119"/>
      <c r="O119"/>
      <c r="P119"/>
      <c r="Q119"/>
      <c r="R119"/>
      <c r="S119"/>
      <c r="T119"/>
    </row>
    <row r="120" spans="11:20" ht="15" customHeight="1" x14ac:dyDescent="0.25">
      <c r="K120"/>
      <c r="L120"/>
      <c r="M120"/>
      <c r="N120"/>
      <c r="O120"/>
      <c r="P120"/>
      <c r="Q120"/>
      <c r="R120"/>
      <c r="S120"/>
      <c r="T120"/>
    </row>
  </sheetData>
  <mergeCells count="1">
    <mergeCell ref="H1:I1"/>
  </mergeCells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10" width="10.7109375" style="24" customWidth="1"/>
    <col min="11" max="11" width="9.140625" style="24" customWidth="1"/>
    <col min="12" max="16384" width="9.140625" style="24"/>
  </cols>
  <sheetData>
    <row r="1" spans="1:29" ht="15" customHeight="1" x14ac:dyDescent="0.25">
      <c r="A1" s="7">
        <v>14</v>
      </c>
      <c r="B1" s="32" t="s">
        <v>12</v>
      </c>
      <c r="C1" s="23"/>
      <c r="D1" s="23"/>
      <c r="E1" s="23"/>
      <c r="F1" s="23"/>
      <c r="G1" s="23"/>
      <c r="H1" s="23"/>
      <c r="I1" s="264" t="s">
        <v>30</v>
      </c>
      <c r="J1" s="266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1:29" ht="15" customHeight="1" x14ac:dyDescent="0.25">
      <c r="A2" s="25"/>
      <c r="B2" s="22"/>
      <c r="C2" s="22"/>
      <c r="D2" s="22"/>
      <c r="E2" s="22"/>
      <c r="F2" s="22"/>
      <c r="G2" s="22"/>
      <c r="H2" s="22"/>
      <c r="I2" s="22"/>
      <c r="J2" s="26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ht="15" customHeight="1" x14ac:dyDescent="0.25">
      <c r="A4" s="9">
        <f>INDEX('Point Grid'!B:B,MATCH($A$1,'Point Grid'!A:A,0))</f>
        <v>1.25</v>
      </c>
      <c r="B4" s="22"/>
      <c r="C4" s="22"/>
      <c r="D4" s="22"/>
      <c r="E4" s="22"/>
      <c r="F4" s="22"/>
      <c r="G4" s="22"/>
      <c r="H4" s="22"/>
      <c r="I4" s="22"/>
      <c r="J4" s="26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ht="15" customHeight="1" x14ac:dyDescent="0.25">
      <c r="A5" s="25"/>
      <c r="B5" s="22"/>
      <c r="C5" s="22"/>
      <c r="D5" s="22"/>
      <c r="E5" s="22"/>
      <c r="F5" s="22"/>
      <c r="G5" s="22"/>
      <c r="H5" s="22"/>
      <c r="I5" s="22"/>
      <c r="J5" s="26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ht="15" customHeight="1" x14ac:dyDescent="0.25">
      <c r="A6" s="29" t="s">
        <v>2</v>
      </c>
      <c r="B6" s="22" t="s">
        <v>356</v>
      </c>
      <c r="C6" s="22"/>
      <c r="D6" s="22"/>
      <c r="E6" s="22"/>
      <c r="F6" s="22"/>
      <c r="G6" s="22"/>
      <c r="H6" s="22"/>
      <c r="I6" s="22"/>
      <c r="J6" s="2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ht="15" customHeight="1" thickBot="1" x14ac:dyDescent="0.3">
      <c r="A7" s="9">
        <f>INDEX('Point Grid'!$C$8:$I$40,MATCH($A$1,'Point Grid'!$A$8:$A$3400),MATCH(A6,'Point Grid'!$C$7:$I$7,0))</f>
        <v>1.25</v>
      </c>
      <c r="B7" s="22"/>
      <c r="C7" s="22"/>
      <c r="D7" s="22"/>
      <c r="E7" s="22"/>
      <c r="F7" s="22"/>
      <c r="G7" s="22"/>
      <c r="H7" s="22"/>
      <c r="I7" s="22"/>
      <c r="J7" s="26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ht="15" customHeight="1" thickBot="1" x14ac:dyDescent="0.3">
      <c r="A8" s="5"/>
      <c r="B8" s="22"/>
      <c r="C8" s="152" t="s">
        <v>357</v>
      </c>
      <c r="D8" s="152"/>
      <c r="E8" s="239">
        <v>0.05</v>
      </c>
      <c r="F8" s="152"/>
      <c r="G8" s="152"/>
      <c r="H8" s="152"/>
      <c r="I8" s="152"/>
      <c r="J8" s="26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ht="15" customHeight="1" x14ac:dyDescent="0.25">
      <c r="A9" s="31"/>
      <c r="B9" s="22"/>
      <c r="C9" s="183"/>
      <c r="D9" s="183"/>
      <c r="E9" s="183"/>
      <c r="F9" s="183"/>
      <c r="G9" s="183"/>
      <c r="H9" s="183"/>
      <c r="I9" s="183"/>
      <c r="J9" s="26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ht="15" customHeight="1" x14ac:dyDescent="0.25">
      <c r="A10" s="31"/>
      <c r="B10" s="22"/>
      <c r="C10" s="240"/>
      <c r="D10" s="241" t="s">
        <v>321</v>
      </c>
      <c r="E10" s="242" t="s">
        <v>321</v>
      </c>
      <c r="F10" s="242" t="s">
        <v>358</v>
      </c>
      <c r="G10" s="155"/>
      <c r="H10" s="152"/>
      <c r="I10" s="152"/>
      <c r="J10" s="26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ht="15" customHeight="1" x14ac:dyDescent="0.25">
      <c r="A11" s="31"/>
      <c r="B11" s="22"/>
      <c r="C11" s="243" t="s">
        <v>136</v>
      </c>
      <c r="D11" s="151" t="str">
        <f>"yr-end " &amp; RIGHT(C14,2)</f>
        <v>yr-end 23</v>
      </c>
      <c r="E11" s="150" t="str">
        <f>"yr-end " &amp; RIGHT(C15,2)</f>
        <v>yr-end 24</v>
      </c>
      <c r="F11" s="150" t="str">
        <f>"CY " &amp; C15</f>
        <v>CY 2024</v>
      </c>
      <c r="G11" s="155"/>
      <c r="H11" s="152"/>
      <c r="I11" s="152"/>
      <c r="J11" s="26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ht="15" customHeight="1" x14ac:dyDescent="0.25">
      <c r="A12" s="31"/>
      <c r="B12" s="22"/>
      <c r="C12" s="244">
        <v>2021</v>
      </c>
      <c r="D12" s="176">
        <v>18600</v>
      </c>
      <c r="E12" s="215">
        <v>13000</v>
      </c>
      <c r="F12" s="215">
        <v>2712</v>
      </c>
      <c r="G12" s="176"/>
      <c r="H12" s="152"/>
      <c r="I12" s="152"/>
      <c r="J12" s="26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ht="15" customHeight="1" x14ac:dyDescent="0.25">
      <c r="A13" s="31"/>
      <c r="B13" s="22"/>
      <c r="C13" s="244">
        <f>C12+1</f>
        <v>2022</v>
      </c>
      <c r="D13" s="176">
        <v>25920</v>
      </c>
      <c r="E13" s="215">
        <v>22078</v>
      </c>
      <c r="F13" s="215">
        <v>4816.5</v>
      </c>
      <c r="G13" s="176"/>
      <c r="H13" s="152"/>
      <c r="I13" s="152"/>
      <c r="J13" s="26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ht="15" customHeight="1" x14ac:dyDescent="0.25">
      <c r="A14" s="31"/>
      <c r="B14" s="22"/>
      <c r="C14" s="244">
        <f>C13+1</f>
        <v>2023</v>
      </c>
      <c r="D14" s="176">
        <v>35800</v>
      </c>
      <c r="E14" s="215">
        <v>17440</v>
      </c>
      <c r="F14" s="215">
        <v>8520</v>
      </c>
      <c r="G14" s="176"/>
      <c r="H14" s="152"/>
      <c r="I14" s="152"/>
      <c r="J14" s="26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ht="15" customHeight="1" x14ac:dyDescent="0.25">
      <c r="A15" s="31"/>
      <c r="B15" s="22"/>
      <c r="C15" s="245">
        <f>C14+1</f>
        <v>2024</v>
      </c>
      <c r="D15" s="162">
        <v>0</v>
      </c>
      <c r="E15" s="224">
        <v>34185</v>
      </c>
      <c r="F15" s="224">
        <v>39300</v>
      </c>
      <c r="G15" s="176"/>
      <c r="H15" s="152"/>
      <c r="I15" s="152"/>
      <c r="J15" s="26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ht="15" customHeight="1" x14ac:dyDescent="0.25">
      <c r="A16" s="31"/>
      <c r="B16" s="22"/>
      <c r="C16" s="152"/>
      <c r="D16" s="152"/>
      <c r="E16" s="152"/>
      <c r="F16" s="152"/>
      <c r="G16" s="152"/>
      <c r="H16" s="152"/>
      <c r="I16" s="152"/>
      <c r="J16" s="2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ht="15" customHeight="1" x14ac:dyDescent="0.25">
      <c r="A17" s="31"/>
      <c r="B17" s="22"/>
      <c r="C17" s="152"/>
      <c r="D17" s="152"/>
      <c r="E17" s="152"/>
      <c r="F17" s="152"/>
      <c r="G17" s="152"/>
      <c r="H17" s="152"/>
      <c r="I17" s="152"/>
      <c r="J17" s="26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ht="15" customHeight="1" x14ac:dyDescent="0.25">
      <c r="A18" s="31"/>
      <c r="B18" s="22"/>
      <c r="C18" s="152"/>
      <c r="D18" s="152"/>
      <c r="E18" s="152"/>
      <c r="F18" s="152"/>
      <c r="G18" s="152"/>
      <c r="H18" s="152"/>
      <c r="I18" s="152"/>
      <c r="J18" s="26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ht="15" customHeight="1" x14ac:dyDescent="0.25">
      <c r="A19" s="25"/>
      <c r="B19" s="22"/>
      <c r="C19" s="152"/>
      <c r="D19" s="152"/>
      <c r="E19" s="152"/>
      <c r="F19" s="152"/>
      <c r="G19" s="152"/>
      <c r="H19" s="152"/>
      <c r="I19" s="152"/>
      <c r="J19" s="26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ht="15" customHeight="1" thickBot="1" x14ac:dyDescent="0.3">
      <c r="A20" s="27"/>
      <c r="B20" s="27"/>
      <c r="C20" s="27"/>
      <c r="D20" s="27"/>
      <c r="E20" s="27"/>
      <c r="F20" s="27"/>
      <c r="G20" s="27"/>
      <c r="H20" s="27"/>
      <c r="I20" s="27"/>
      <c r="J20" s="28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ht="15" customHeight="1" x14ac:dyDescent="0.25">
      <c r="A21"/>
      <c r="B21"/>
      <c r="C21"/>
      <c r="D21"/>
      <c r="E21"/>
      <c r="F21"/>
      <c r="G21"/>
      <c r="H21"/>
      <c r="I21"/>
      <c r="J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ht="15" customHeight="1" x14ac:dyDescent="0.25">
      <c r="A22"/>
      <c r="B22"/>
      <c r="C22"/>
      <c r="D22"/>
      <c r="E22"/>
      <c r="F22"/>
      <c r="G22"/>
      <c r="H22"/>
      <c r="I22"/>
      <c r="J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ht="15" customHeight="1" x14ac:dyDescent="0.25">
      <c r="A23"/>
      <c r="B23"/>
      <c r="C23"/>
      <c r="D23"/>
      <c r="E23"/>
      <c r="F23"/>
      <c r="G23"/>
      <c r="H23"/>
      <c r="I23"/>
      <c r="J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ht="15" customHeight="1" x14ac:dyDescent="0.25">
      <c r="A24"/>
      <c r="B24"/>
      <c r="C24"/>
      <c r="D24"/>
      <c r="E24"/>
      <c r="F24"/>
      <c r="G24"/>
      <c r="H24"/>
      <c r="I24"/>
      <c r="J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ht="15" customHeight="1" x14ac:dyDescent="0.25">
      <c r="A25"/>
      <c r="B25"/>
      <c r="C25"/>
      <c r="D25"/>
      <c r="E25"/>
      <c r="F25"/>
      <c r="G25"/>
      <c r="H25"/>
      <c r="I25"/>
      <c r="J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ht="15" customHeight="1" x14ac:dyDescent="0.25">
      <c r="A26"/>
      <c r="B26"/>
      <c r="C26"/>
      <c r="D26"/>
      <c r="E26"/>
      <c r="F26"/>
      <c r="G26"/>
      <c r="H26"/>
      <c r="I26"/>
      <c r="J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ht="15" customHeight="1" x14ac:dyDescent="0.25">
      <c r="A27"/>
      <c r="B27"/>
      <c r="C27"/>
      <c r="D27"/>
      <c r="E27"/>
      <c r="F27"/>
      <c r="G27"/>
      <c r="H27"/>
      <c r="I27"/>
      <c r="J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ht="15" customHeight="1" x14ac:dyDescent="0.25">
      <c r="A28"/>
      <c r="B28"/>
      <c r="C28"/>
      <c r="D28"/>
      <c r="E28"/>
      <c r="F28"/>
      <c r="G28"/>
      <c r="H28"/>
      <c r="I28"/>
      <c r="J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ht="15" customHeight="1" x14ac:dyDescent="0.25">
      <c r="A29"/>
      <c r="B29"/>
      <c r="C29"/>
      <c r="D29"/>
      <c r="E29"/>
      <c r="F29"/>
      <c r="G29"/>
      <c r="H29"/>
      <c r="I29"/>
      <c r="J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ht="15" customHeight="1" x14ac:dyDescent="0.25">
      <c r="A30"/>
      <c r="B30"/>
      <c r="C30"/>
      <c r="D30"/>
      <c r="E30"/>
      <c r="F30"/>
      <c r="G30"/>
      <c r="H30"/>
      <c r="I30"/>
      <c r="J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ht="15" customHeight="1" x14ac:dyDescent="0.25">
      <c r="A31"/>
      <c r="B31"/>
      <c r="C31"/>
      <c r="D31"/>
      <c r="E31"/>
      <c r="F31"/>
      <c r="G31"/>
      <c r="H31"/>
      <c r="I31"/>
      <c r="J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ht="15" customHeight="1" x14ac:dyDescent="0.25">
      <c r="A32"/>
      <c r="B32"/>
      <c r="C32"/>
      <c r="D32"/>
      <c r="E32"/>
      <c r="F32"/>
      <c r="G32"/>
      <c r="H32"/>
      <c r="I32"/>
      <c r="J32"/>
      <c r="K32" s="164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ht="15" customHeight="1" x14ac:dyDescent="0.25">
      <c r="A33"/>
      <c r="B33"/>
      <c r="C33"/>
      <c r="D33"/>
      <c r="E33"/>
      <c r="F33"/>
      <c r="G33"/>
      <c r="H33"/>
      <c r="I33"/>
      <c r="J33"/>
      <c r="K33" s="164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ht="15" customHeight="1" x14ac:dyDescent="0.25">
      <c r="A34"/>
      <c r="B34"/>
      <c r="C34"/>
      <c r="D34"/>
      <c r="E34"/>
      <c r="F34"/>
      <c r="G34"/>
      <c r="H34"/>
      <c r="I34"/>
      <c r="J34"/>
      <c r="K34" s="16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ht="15" customHeight="1" x14ac:dyDescent="0.25">
      <c r="A35"/>
      <c r="B35"/>
      <c r="C35"/>
      <c r="D35"/>
      <c r="E35"/>
      <c r="F35"/>
      <c r="G35"/>
      <c r="H35"/>
      <c r="I35"/>
      <c r="J35"/>
      <c r="K35" s="164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ht="15" customHeight="1" x14ac:dyDescent="0.25">
      <c r="A36"/>
      <c r="B36"/>
      <c r="C36"/>
      <c r="D36"/>
      <c r="E36"/>
      <c r="F36"/>
      <c r="G36"/>
      <c r="H36"/>
      <c r="I36"/>
      <c r="J36"/>
      <c r="K36" s="164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ht="15" customHeight="1" x14ac:dyDescent="0.25">
      <c r="A37"/>
      <c r="B37"/>
      <c r="C37"/>
      <c r="D37"/>
      <c r="E37"/>
      <c r="F37"/>
      <c r="G37"/>
      <c r="H37"/>
      <c r="I37"/>
      <c r="J37"/>
      <c r="K37" s="164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ht="15" customHeight="1" x14ac:dyDescent="0.25">
      <c r="A38"/>
      <c r="B38"/>
      <c r="C38"/>
      <c r="D38"/>
      <c r="E38"/>
      <c r="F38"/>
      <c r="G38"/>
      <c r="H38"/>
      <c r="I38"/>
      <c r="J38"/>
      <c r="K38" s="164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ht="15" customHeight="1" x14ac:dyDescent="0.25">
      <c r="A39"/>
      <c r="B39"/>
      <c r="C39"/>
      <c r="D39"/>
      <c r="E39"/>
      <c r="F39"/>
      <c r="G39"/>
      <c r="H39"/>
      <c r="I39"/>
      <c r="J39"/>
      <c r="K39" s="164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ht="15" customHeight="1" x14ac:dyDescent="0.25">
      <c r="A40"/>
      <c r="B40"/>
      <c r="C40"/>
      <c r="D40"/>
      <c r="E40"/>
      <c r="F40"/>
      <c r="G40"/>
      <c r="H40"/>
      <c r="I40"/>
      <c r="J40"/>
      <c r="K40" s="164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ht="15" customHeight="1" x14ac:dyDescent="0.25">
      <c r="A41"/>
      <c r="B41"/>
      <c r="C41"/>
      <c r="D41"/>
      <c r="E41"/>
      <c r="F41"/>
      <c r="G41"/>
      <c r="H41"/>
      <c r="I41"/>
      <c r="J41"/>
      <c r="K41" s="164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ht="15" customHeight="1" x14ac:dyDescent="0.25">
      <c r="A42"/>
      <c r="B42"/>
      <c r="C42"/>
      <c r="D42"/>
      <c r="E42"/>
      <c r="F42"/>
      <c r="G42"/>
      <c r="H42"/>
      <c r="I42"/>
      <c r="J42"/>
      <c r="K42" s="164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ht="15" customHeight="1" x14ac:dyDescent="0.25">
      <c r="A43"/>
      <c r="B43"/>
      <c r="C43"/>
      <c r="D43"/>
      <c r="E43"/>
      <c r="F43"/>
      <c r="G43"/>
      <c r="H43"/>
      <c r="I43"/>
      <c r="J43"/>
      <c r="K43" s="49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ht="15" customHeight="1" x14ac:dyDescent="0.25">
      <c r="A44"/>
      <c r="B44"/>
      <c r="C44"/>
      <c r="D44"/>
      <c r="E44"/>
      <c r="F44"/>
      <c r="G44"/>
      <c r="H44"/>
      <c r="I44"/>
      <c r="J44"/>
      <c r="K44" s="49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ht="15" customHeight="1" x14ac:dyDescent="0.25">
      <c r="A45"/>
      <c r="B45"/>
      <c r="C45"/>
      <c r="D45"/>
      <c r="E45"/>
      <c r="F45"/>
      <c r="G45"/>
      <c r="H45"/>
      <c r="I45"/>
      <c r="J45"/>
      <c r="K45" s="49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ht="15" customHeight="1" x14ac:dyDescent="0.25">
      <c r="C46" s="49"/>
      <c r="D46" s="49"/>
      <c r="E46" s="49"/>
      <c r="F46" s="49"/>
      <c r="G46" s="49"/>
      <c r="H46" s="49"/>
      <c r="I46" s="49"/>
      <c r="J46" s="49"/>
      <c r="K46" s="49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ht="15" customHeight="1" x14ac:dyDescent="0.25">
      <c r="C47" s="49"/>
      <c r="D47" s="49"/>
      <c r="E47" s="49"/>
      <c r="F47" s="49"/>
      <c r="G47" s="49"/>
      <c r="H47" s="49"/>
      <c r="I47" s="49"/>
      <c r="J47" s="49"/>
      <c r="K47" s="49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ht="15" customHeight="1" x14ac:dyDescent="0.25">
      <c r="C48" s="49"/>
      <c r="D48" s="49"/>
      <c r="E48" s="49"/>
      <c r="F48" s="49"/>
      <c r="G48" s="49"/>
      <c r="H48" s="49"/>
      <c r="I48" s="49"/>
      <c r="J48" s="49"/>
      <c r="K48" s="49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3:29" ht="15" customHeight="1" x14ac:dyDescent="0.25">
      <c r="C49" s="49"/>
      <c r="D49" s="49"/>
      <c r="E49" s="49"/>
      <c r="F49" s="49"/>
      <c r="G49" s="49"/>
      <c r="H49" s="49"/>
      <c r="I49" s="49"/>
      <c r="J49" s="49"/>
      <c r="K49" s="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3:29" ht="15" customHeight="1" x14ac:dyDescent="0.25">
      <c r="C50" s="49"/>
      <c r="D50" s="49"/>
      <c r="E50" s="49"/>
      <c r="F50" s="49"/>
      <c r="G50" s="49"/>
      <c r="H50" s="49"/>
      <c r="I50" s="49"/>
      <c r="J50" s="49"/>
      <c r="K50" s="49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3:29" ht="15" customHeight="1" x14ac:dyDescent="0.25">
      <c r="C51" s="49"/>
      <c r="D51" s="49"/>
      <c r="E51" s="49"/>
      <c r="F51" s="49"/>
      <c r="G51" s="49"/>
      <c r="H51" s="49"/>
      <c r="I51" s="49"/>
      <c r="J51" s="49"/>
      <c r="K51" s="49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3:29" ht="15" customHeight="1" x14ac:dyDescent="0.25">
      <c r="C52" s="49"/>
      <c r="D52" s="49"/>
      <c r="E52" s="49"/>
      <c r="F52" s="49"/>
      <c r="G52" s="49"/>
      <c r="H52" s="49"/>
      <c r="I52" s="49"/>
      <c r="J52" s="49"/>
      <c r="K52" s="49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3:29" ht="15" customHeight="1" x14ac:dyDescent="0.25">
      <c r="C53" s="49"/>
      <c r="D53" s="49"/>
      <c r="E53" s="49"/>
      <c r="F53" s="49"/>
      <c r="G53" s="49"/>
      <c r="H53" s="49"/>
      <c r="I53" s="49"/>
      <c r="J53" s="49"/>
      <c r="K53" s="49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3:29" ht="15" customHeight="1" x14ac:dyDescent="0.25">
      <c r="C54" s="49"/>
      <c r="D54" s="49"/>
      <c r="E54" s="49"/>
      <c r="F54" s="49"/>
      <c r="G54" s="49"/>
      <c r="H54" s="49"/>
      <c r="I54" s="49"/>
      <c r="J54" s="49"/>
      <c r="K54" s="49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3:29" ht="15" customHeight="1" x14ac:dyDescent="0.25">
      <c r="C55" s="49"/>
      <c r="D55" s="49"/>
      <c r="E55" s="49"/>
      <c r="F55" s="49"/>
      <c r="G55" s="49"/>
      <c r="H55" s="49"/>
      <c r="I55" s="49"/>
      <c r="J55" s="49"/>
      <c r="K55" s="49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3:29" ht="15" customHeight="1" x14ac:dyDescent="0.25">
      <c r="C56" s="49"/>
      <c r="D56" s="49"/>
      <c r="E56" s="49"/>
      <c r="F56" s="49"/>
      <c r="G56" s="49"/>
      <c r="H56" s="49"/>
      <c r="I56" s="49"/>
      <c r="J56" s="49"/>
      <c r="K56" s="49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3:29" ht="15" customHeight="1" x14ac:dyDescent="0.25">
      <c r="C57" s="49"/>
      <c r="D57" s="49"/>
      <c r="E57" s="49"/>
      <c r="F57" s="49"/>
      <c r="G57" s="49"/>
      <c r="H57" s="49"/>
      <c r="I57" s="49"/>
      <c r="J57" s="49"/>
      <c r="K57" s="49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3:29" ht="15" customHeight="1" x14ac:dyDescent="0.25">
      <c r="C58" s="49"/>
      <c r="D58" s="49"/>
      <c r="E58" s="49"/>
      <c r="F58" s="49"/>
      <c r="G58" s="49"/>
      <c r="H58" s="49"/>
      <c r="I58" s="49"/>
      <c r="J58" s="49"/>
      <c r="K58" s="49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3:29" ht="15" customHeight="1" x14ac:dyDescent="0.25">
      <c r="C59" s="49"/>
      <c r="D59" s="49"/>
      <c r="E59" s="49"/>
      <c r="F59" s="49"/>
      <c r="G59" s="49"/>
      <c r="H59" s="49"/>
      <c r="I59" s="49"/>
      <c r="J59" s="49"/>
      <c r="K59" s="4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3:29" ht="15" customHeight="1" x14ac:dyDescent="0.25">
      <c r="C60" s="49"/>
      <c r="D60" s="49"/>
      <c r="E60" s="49"/>
      <c r="F60" s="49"/>
      <c r="G60" s="49"/>
      <c r="H60" s="49"/>
      <c r="I60" s="49"/>
      <c r="J60" s="49"/>
      <c r="K60" s="49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3:29" ht="15" customHeight="1" x14ac:dyDescent="0.25">
      <c r="C61" s="49"/>
      <c r="D61" s="49"/>
      <c r="E61" s="49"/>
      <c r="F61" s="49"/>
      <c r="G61" s="49"/>
      <c r="H61" s="49"/>
      <c r="I61" s="49"/>
      <c r="J61" s="49"/>
      <c r="K61" s="49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3:29" ht="15" customHeight="1" x14ac:dyDescent="0.25">
      <c r="C62" s="49"/>
      <c r="D62" s="49"/>
      <c r="E62" s="49"/>
      <c r="F62" s="49"/>
      <c r="G62" s="49"/>
      <c r="H62" s="49"/>
      <c r="I62" s="49"/>
      <c r="J62" s="49"/>
      <c r="K62" s="49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3:29" ht="15" customHeight="1" x14ac:dyDescent="0.25"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3:29" ht="15" customHeight="1" x14ac:dyDescent="0.25"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2:29" ht="15" customHeight="1" x14ac:dyDescent="0.25"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2:29" ht="15" customHeight="1" x14ac:dyDescent="0.25"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2:29" ht="15" customHeight="1" x14ac:dyDescent="0.25"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2:29" ht="15" customHeight="1" x14ac:dyDescent="0.25"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2:29" ht="15" customHeight="1" x14ac:dyDescent="0.25"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2:29" ht="15" customHeight="1" x14ac:dyDescent="0.25"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2:29" ht="15" customHeight="1" x14ac:dyDescent="0.25"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2:29" ht="15" customHeight="1" x14ac:dyDescent="0.25"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2:29" ht="15" customHeight="1" x14ac:dyDescent="0.25"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2:29" ht="15" customHeight="1" x14ac:dyDescent="0.25"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2:29" ht="15" customHeight="1" x14ac:dyDescent="0.25"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2:29" ht="15" customHeight="1" x14ac:dyDescent="0.25"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2:29" ht="15" customHeight="1" x14ac:dyDescent="0.25"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2:29" ht="15" customHeight="1" x14ac:dyDescent="0.25"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2:29" ht="15" customHeight="1" x14ac:dyDescent="0.25"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2:29" ht="15" customHeight="1" x14ac:dyDescent="0.25"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2:29" ht="15" customHeight="1" x14ac:dyDescent="0.25"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2:29" ht="15" customHeight="1" x14ac:dyDescent="0.25"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2:29" ht="15" customHeight="1" x14ac:dyDescent="0.25"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2:29" ht="15" customHeight="1" x14ac:dyDescent="0.25"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2:29" ht="15" customHeight="1" x14ac:dyDescent="0.25"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2:29" ht="15" customHeight="1" x14ac:dyDescent="0.25"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2:29" ht="15" customHeight="1" x14ac:dyDescent="0.25"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2:29" ht="15" customHeight="1" x14ac:dyDescent="0.25"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2:29" ht="15" customHeight="1" x14ac:dyDescent="0.25"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2:29" ht="15" customHeight="1" x14ac:dyDescent="0.25"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2:29" ht="15" customHeight="1" x14ac:dyDescent="0.25"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2:29" ht="15" customHeight="1" x14ac:dyDescent="0.25"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2:29" ht="15" customHeight="1" x14ac:dyDescent="0.25"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2:29" ht="15" customHeight="1" x14ac:dyDescent="0.25"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2:29" ht="15" customHeight="1" x14ac:dyDescent="0.25"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2:29" ht="15" customHeight="1" x14ac:dyDescent="0.25"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2:29" ht="15" customHeight="1" x14ac:dyDescent="0.25"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2:29" ht="15" customHeight="1" x14ac:dyDescent="0.25"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2:29" ht="15" customHeight="1" x14ac:dyDescent="0.25"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2:29" ht="15" customHeight="1" x14ac:dyDescent="0.25"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2:29" ht="15" customHeight="1" x14ac:dyDescent="0.25"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2:29" ht="15" customHeight="1" x14ac:dyDescent="0.25"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2:29" ht="15" customHeight="1" x14ac:dyDescent="0.25"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2:29" ht="15" customHeight="1" x14ac:dyDescent="0.25"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2:29" ht="15" customHeight="1" x14ac:dyDescent="0.25"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2:29" ht="15" customHeight="1" x14ac:dyDescent="0.25"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2:29" ht="15" customHeight="1" x14ac:dyDescent="0.25"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2:29" ht="15" customHeight="1" x14ac:dyDescent="0.25"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2:29" ht="15" customHeight="1" x14ac:dyDescent="0.25"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2:29" ht="15" customHeight="1" x14ac:dyDescent="0.25"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2:29" ht="15" customHeight="1" x14ac:dyDescent="0.25"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2:29" ht="15" customHeight="1" x14ac:dyDescent="0.25"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2:29" ht="15" customHeight="1" x14ac:dyDescent="0.25"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2:29" ht="15" customHeight="1" x14ac:dyDescent="0.25"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2:29" ht="15" customHeight="1" x14ac:dyDescent="0.25"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2:29" ht="15" customHeight="1" x14ac:dyDescent="0.25"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2:29" ht="15" customHeight="1" x14ac:dyDescent="0.25"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2:29" ht="15" customHeight="1" x14ac:dyDescent="0.25"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2:29" ht="15" customHeight="1" x14ac:dyDescent="0.25"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2:29" ht="15" customHeight="1" x14ac:dyDescent="0.25"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</sheetData>
  <mergeCells count="1">
    <mergeCell ref="I1:J1"/>
  </mergeCells>
  <conditionalFormatting sqref="B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10" width="10.7109375" style="24" customWidth="1"/>
    <col min="11" max="11" width="9.140625" style="24" customWidth="1"/>
    <col min="12" max="16384" width="9.140625" style="24"/>
  </cols>
  <sheetData>
    <row r="1" spans="1:14" ht="15" customHeight="1" x14ac:dyDescent="0.25">
      <c r="A1" s="7">
        <v>15</v>
      </c>
      <c r="B1" s="32" t="s">
        <v>12</v>
      </c>
      <c r="C1" s="23"/>
      <c r="D1" s="23"/>
      <c r="E1" s="23"/>
      <c r="F1" s="23"/>
      <c r="G1" s="23"/>
      <c r="H1" s="23"/>
      <c r="I1" s="264" t="s">
        <v>30</v>
      </c>
      <c r="J1" s="266"/>
      <c r="L1"/>
      <c r="M1"/>
      <c r="N1"/>
    </row>
    <row r="2" spans="1:14" ht="15" customHeight="1" x14ac:dyDescent="0.25">
      <c r="A2" s="25"/>
      <c r="B2" s="22"/>
      <c r="C2" s="22"/>
      <c r="D2" s="22"/>
      <c r="E2" s="22"/>
      <c r="F2" s="22"/>
      <c r="G2" s="22"/>
      <c r="H2" s="22"/>
      <c r="I2" s="22"/>
      <c r="J2" s="26"/>
      <c r="K2" s="36"/>
      <c r="L2"/>
      <c r="M2"/>
      <c r="N2"/>
    </row>
    <row r="3" spans="1:14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K3" s="36"/>
      <c r="L3"/>
      <c r="M3"/>
      <c r="N3"/>
    </row>
    <row r="4" spans="1:14" ht="15" customHeight="1" x14ac:dyDescent="0.25">
      <c r="A4" s="9">
        <f>INDEX('Point Grid'!B:B,MATCH($A$1,'Point Grid'!A:A,0))</f>
        <v>3.5</v>
      </c>
      <c r="B4" s="48" t="s">
        <v>165</v>
      </c>
      <c r="C4" s="48"/>
      <c r="D4" s="48"/>
      <c r="E4" s="48"/>
      <c r="F4" s="48"/>
      <c r="G4" s="48"/>
      <c r="H4" s="22"/>
      <c r="I4" s="22"/>
      <c r="J4" s="26"/>
      <c r="K4" s="36"/>
      <c r="L4"/>
      <c r="M4"/>
      <c r="N4"/>
    </row>
    <row r="5" spans="1:14" ht="15" customHeight="1" x14ac:dyDescent="0.25">
      <c r="A5" s="25"/>
      <c r="B5" s="48" t="s">
        <v>166</v>
      </c>
      <c r="C5" s="48"/>
      <c r="D5" s="48"/>
      <c r="E5" s="48"/>
      <c r="F5" s="48"/>
      <c r="G5" s="48"/>
      <c r="H5" s="22"/>
      <c r="I5" s="22"/>
      <c r="J5" s="26"/>
      <c r="K5" s="36"/>
      <c r="L5"/>
      <c r="M5"/>
      <c r="N5"/>
    </row>
    <row r="6" spans="1:14" ht="15" customHeight="1" x14ac:dyDescent="0.25">
      <c r="A6" s="31"/>
      <c r="B6" s="48"/>
      <c r="C6" s="48"/>
      <c r="D6" s="48"/>
      <c r="E6" s="48"/>
      <c r="F6" s="48"/>
      <c r="G6" s="48"/>
      <c r="H6" s="22"/>
      <c r="I6" s="22"/>
      <c r="J6" s="26"/>
      <c r="K6" s="36"/>
      <c r="L6"/>
      <c r="M6"/>
      <c r="N6"/>
    </row>
    <row r="7" spans="1:14" ht="15" customHeight="1" x14ac:dyDescent="0.25">
      <c r="A7" s="31"/>
      <c r="B7" s="53" t="s">
        <v>167</v>
      </c>
      <c r="C7" s="54"/>
      <c r="D7" s="55">
        <v>300</v>
      </c>
      <c r="E7" s="48"/>
      <c r="F7" s="48"/>
      <c r="G7" s="48"/>
      <c r="H7" s="22"/>
      <c r="I7" s="22"/>
      <c r="J7" s="26"/>
      <c r="K7" s="36"/>
      <c r="L7"/>
      <c r="M7"/>
      <c r="N7"/>
    </row>
    <row r="8" spans="1:14" ht="15" customHeight="1" x14ac:dyDescent="0.25">
      <c r="A8" s="31"/>
      <c r="B8" s="56" t="s">
        <v>168</v>
      </c>
      <c r="C8" s="48"/>
      <c r="D8" s="57">
        <v>500</v>
      </c>
      <c r="E8" s="48"/>
      <c r="F8" s="48"/>
      <c r="G8" s="48"/>
      <c r="H8" s="22"/>
      <c r="I8" s="22"/>
      <c r="J8" s="26"/>
      <c r="K8" s="36"/>
      <c r="L8"/>
      <c r="M8"/>
      <c r="N8"/>
    </row>
    <row r="9" spans="1:14" ht="15" customHeight="1" x14ac:dyDescent="0.25">
      <c r="A9" s="31"/>
      <c r="B9" s="56" t="s">
        <v>169</v>
      </c>
      <c r="C9" s="48"/>
      <c r="D9" s="57">
        <v>145</v>
      </c>
      <c r="E9" s="48"/>
      <c r="F9" s="48"/>
      <c r="G9" s="48"/>
      <c r="H9" s="22"/>
      <c r="I9" s="22"/>
      <c r="J9" s="26"/>
      <c r="K9" s="36"/>
      <c r="L9"/>
      <c r="M9"/>
      <c r="N9"/>
    </row>
    <row r="10" spans="1:14" ht="15" customHeight="1" x14ac:dyDescent="0.25">
      <c r="A10" s="31"/>
      <c r="B10" s="56" t="s">
        <v>170</v>
      </c>
      <c r="C10" s="48"/>
      <c r="D10" s="57">
        <v>300</v>
      </c>
      <c r="E10" s="48"/>
      <c r="F10" s="48"/>
      <c r="G10" s="48"/>
      <c r="H10" s="22"/>
      <c r="I10" s="22"/>
      <c r="J10" s="26"/>
      <c r="K10" s="36"/>
      <c r="L10"/>
      <c r="M10"/>
      <c r="N10"/>
    </row>
    <row r="11" spans="1:14" ht="15" customHeight="1" x14ac:dyDescent="0.25">
      <c r="A11" s="31"/>
      <c r="B11" s="58" t="s">
        <v>171</v>
      </c>
      <c r="C11" s="59"/>
      <c r="D11" s="60">
        <v>200</v>
      </c>
      <c r="E11" s="48"/>
      <c r="F11" s="48"/>
      <c r="G11" s="48"/>
      <c r="H11" s="22"/>
      <c r="I11" s="22"/>
      <c r="J11" s="26"/>
      <c r="K11" s="36"/>
      <c r="L11"/>
      <c r="M11"/>
      <c r="N11"/>
    </row>
    <row r="12" spans="1:14" ht="15" customHeight="1" x14ac:dyDescent="0.25">
      <c r="A12" s="31"/>
      <c r="B12" s="48"/>
      <c r="C12" s="48"/>
      <c r="D12" s="48"/>
      <c r="E12" s="48"/>
      <c r="F12" s="48"/>
      <c r="G12" s="48"/>
      <c r="H12" s="22"/>
      <c r="I12" s="22"/>
      <c r="J12" s="26"/>
      <c r="K12" s="36"/>
      <c r="L12"/>
      <c r="M12"/>
      <c r="N12"/>
    </row>
    <row r="13" spans="1:14" ht="15" customHeight="1" x14ac:dyDescent="0.25">
      <c r="A13" s="31"/>
      <c r="B13" s="48" t="s">
        <v>172</v>
      </c>
      <c r="C13" s="48"/>
      <c r="D13" s="48"/>
      <c r="E13" s="48"/>
      <c r="F13" s="48"/>
      <c r="G13" s="48"/>
      <c r="H13" s="22"/>
      <c r="I13" s="22"/>
      <c r="J13" s="26"/>
      <c r="K13" s="36"/>
      <c r="L13"/>
      <c r="M13"/>
      <c r="N13"/>
    </row>
    <row r="14" spans="1:14" ht="15" customHeight="1" x14ac:dyDescent="0.25">
      <c r="A14" s="31"/>
      <c r="B14" s="48" t="s">
        <v>173</v>
      </c>
      <c r="C14" s="48"/>
      <c r="D14" s="48"/>
      <c r="E14" s="48"/>
      <c r="F14" s="48"/>
      <c r="G14" s="48"/>
      <c r="H14" s="22"/>
      <c r="I14" s="22"/>
      <c r="J14" s="26"/>
      <c r="K14" s="36"/>
      <c r="L14"/>
      <c r="M14"/>
      <c r="N14"/>
    </row>
    <row r="15" spans="1:14" ht="15" customHeight="1" x14ac:dyDescent="0.25">
      <c r="A15" s="31"/>
      <c r="B15" s="48"/>
      <c r="C15" s="48"/>
      <c r="D15" s="48"/>
      <c r="E15" s="48"/>
      <c r="F15" s="48"/>
      <c r="G15" s="48"/>
      <c r="H15" s="22"/>
      <c r="I15" s="22"/>
      <c r="J15" s="26"/>
      <c r="K15" s="36"/>
      <c r="L15"/>
      <c r="M15"/>
      <c r="N15"/>
    </row>
    <row r="16" spans="1:14" ht="15" customHeight="1" x14ac:dyDescent="0.25">
      <c r="A16" s="29" t="s">
        <v>2</v>
      </c>
      <c r="B16" s="48" t="s">
        <v>407</v>
      </c>
      <c r="C16" s="48"/>
      <c r="D16" s="48"/>
      <c r="E16" s="48"/>
      <c r="F16" s="48"/>
      <c r="G16" s="48"/>
      <c r="H16" s="22"/>
      <c r="I16" s="262">
        <v>145</v>
      </c>
      <c r="J16" s="26"/>
      <c r="K16" s="36"/>
      <c r="L16"/>
      <c r="M16"/>
      <c r="N16"/>
    </row>
    <row r="17" spans="1:14" ht="15" customHeight="1" thickBot="1" x14ac:dyDescent="0.3">
      <c r="A17" s="9">
        <f>INDEX('Point Grid'!$C$8:$I$40,MATCH($A$1,'Point Grid'!$A$8:$A$3400),MATCH(A16,'Point Grid'!$C$7:$I$7,0))</f>
        <v>1.5</v>
      </c>
      <c r="B17" s="48" t="s">
        <v>408</v>
      </c>
      <c r="C17" s="48"/>
      <c r="D17" s="48"/>
      <c r="E17" s="48"/>
      <c r="F17" s="48"/>
      <c r="G17" s="48"/>
      <c r="H17" s="22"/>
      <c r="I17" s="22"/>
      <c r="J17" s="26"/>
      <c r="K17" s="36"/>
      <c r="L17"/>
      <c r="M17"/>
      <c r="N17"/>
    </row>
    <row r="18" spans="1:14" ht="15" customHeight="1" thickBot="1" x14ac:dyDescent="0.3">
      <c r="A18" s="5"/>
      <c r="B18" s="48"/>
      <c r="C18" s="48"/>
      <c r="D18" s="48"/>
      <c r="E18" s="48"/>
      <c r="F18" s="48"/>
      <c r="G18" s="48"/>
      <c r="H18" s="22"/>
      <c r="I18" s="22"/>
      <c r="J18" s="26"/>
      <c r="K18" s="36"/>
      <c r="L18"/>
      <c r="M18"/>
      <c r="N18"/>
    </row>
    <row r="19" spans="1:14" ht="15" customHeight="1" x14ac:dyDescent="0.25">
      <c r="A19" s="31"/>
      <c r="B19" s="48"/>
      <c r="C19" s="48"/>
      <c r="D19" s="48"/>
      <c r="E19" s="48"/>
      <c r="F19" s="48"/>
      <c r="G19" s="48"/>
      <c r="H19" s="22"/>
      <c r="I19" s="22"/>
      <c r="J19" s="26"/>
      <c r="K19" s="36"/>
      <c r="L19"/>
      <c r="M19"/>
      <c r="N19"/>
    </row>
    <row r="20" spans="1:14" ht="15" customHeight="1" x14ac:dyDescent="0.25">
      <c r="A20" s="29" t="s">
        <v>3</v>
      </c>
      <c r="B20" s="48" t="s">
        <v>174</v>
      </c>
      <c r="C20" s="48"/>
      <c r="D20" s="48"/>
      <c r="E20" s="48"/>
      <c r="F20" s="48"/>
      <c r="G20" s="48"/>
      <c r="H20" s="22"/>
      <c r="I20" s="22"/>
      <c r="J20" s="26"/>
      <c r="K20" s="36"/>
      <c r="L20"/>
      <c r="M20"/>
      <c r="N20"/>
    </row>
    <row r="21" spans="1:14" ht="15" customHeight="1" thickBot="1" x14ac:dyDescent="0.3">
      <c r="A21" s="9">
        <f>INDEX('Point Grid'!$C$8:$I$40,MATCH($A$1,'Point Grid'!$A$8:$A$3400),MATCH(A20,'Point Grid'!$C$7:$I$7,0))</f>
        <v>1</v>
      </c>
      <c r="B21" s="22"/>
      <c r="C21" s="22"/>
      <c r="D21" s="22"/>
      <c r="E21" s="22"/>
      <c r="F21" s="22"/>
      <c r="G21" s="22"/>
      <c r="H21" s="22"/>
      <c r="I21" s="22"/>
      <c r="J21" s="26"/>
      <c r="K21" s="36"/>
      <c r="L21"/>
      <c r="M21"/>
      <c r="N21"/>
    </row>
    <row r="22" spans="1:14" ht="15" customHeight="1" thickBot="1" x14ac:dyDescent="0.3">
      <c r="A22" s="5"/>
      <c r="B22" s="22"/>
      <c r="C22" s="22"/>
      <c r="D22" s="22"/>
      <c r="E22" s="22"/>
      <c r="F22" s="22"/>
      <c r="G22" s="22"/>
      <c r="H22" s="22"/>
      <c r="I22" s="22"/>
      <c r="J22" s="26"/>
      <c r="K22" s="36"/>
      <c r="L22"/>
      <c r="M22"/>
      <c r="N22"/>
    </row>
    <row r="23" spans="1:14" ht="15" customHeight="1" x14ac:dyDescent="0.25">
      <c r="A23" s="31"/>
      <c r="B23" s="22"/>
      <c r="C23" s="22"/>
      <c r="D23" s="22"/>
      <c r="E23" s="22"/>
      <c r="F23" s="22"/>
      <c r="G23" s="22"/>
      <c r="H23" s="22"/>
      <c r="I23" s="22"/>
      <c r="J23" s="26"/>
      <c r="K23" s="36"/>
      <c r="L23"/>
      <c r="M23"/>
      <c r="N23"/>
    </row>
    <row r="24" spans="1:14" ht="15" customHeight="1" x14ac:dyDescent="0.25">
      <c r="A24" s="29" t="s">
        <v>4</v>
      </c>
      <c r="B24" s="33" t="s">
        <v>175</v>
      </c>
      <c r="C24" s="22"/>
      <c r="D24" s="22"/>
      <c r="E24" s="22"/>
      <c r="F24" s="22"/>
      <c r="G24" s="22"/>
      <c r="H24" s="22"/>
      <c r="I24" s="22"/>
      <c r="J24" s="26"/>
      <c r="K24" s="36"/>
      <c r="L24"/>
      <c r="M24"/>
      <c r="N24"/>
    </row>
    <row r="25" spans="1:14" ht="15" customHeight="1" thickBot="1" x14ac:dyDescent="0.3">
      <c r="A25" s="9">
        <f>INDEX('Point Grid'!$C$8:$I$40,MATCH($A$1,'Point Grid'!$A$8:$A$3400),MATCH(A24,'Point Grid'!$C$7:$I$7,0))</f>
        <v>1</v>
      </c>
      <c r="B25" s="22"/>
      <c r="C25" s="22"/>
      <c r="D25" s="22"/>
      <c r="E25" s="22"/>
      <c r="F25" s="22"/>
      <c r="G25" s="22"/>
      <c r="H25" s="22"/>
      <c r="I25" s="22"/>
      <c r="J25" s="26"/>
      <c r="K25" s="36"/>
      <c r="L25"/>
      <c r="M25"/>
      <c r="N25"/>
    </row>
    <row r="26" spans="1:14" ht="15" customHeight="1" thickBot="1" x14ac:dyDescent="0.3">
      <c r="A26" s="5"/>
      <c r="B26" s="22"/>
      <c r="C26" s="22"/>
      <c r="D26" s="22"/>
      <c r="E26" s="22"/>
      <c r="F26" s="22"/>
      <c r="G26" s="22"/>
      <c r="H26" s="22"/>
      <c r="I26" s="22"/>
      <c r="J26" s="26"/>
      <c r="K26" s="36"/>
      <c r="L26"/>
      <c r="M26"/>
      <c r="N26"/>
    </row>
    <row r="27" spans="1:14" ht="15" customHeight="1" x14ac:dyDescent="0.25">
      <c r="A27" s="25"/>
      <c r="B27" s="22"/>
      <c r="C27" s="22"/>
      <c r="D27" s="22"/>
      <c r="E27" s="22"/>
      <c r="F27" s="22"/>
      <c r="G27" s="22"/>
      <c r="H27" s="22"/>
      <c r="I27" s="22"/>
      <c r="J27" s="26"/>
      <c r="K27" s="36"/>
      <c r="L27"/>
      <c r="M27"/>
      <c r="N27"/>
    </row>
    <row r="28" spans="1:14" ht="15" customHeight="1" thickBot="1" x14ac:dyDescent="0.3">
      <c r="A28" s="27"/>
      <c r="B28" s="27"/>
      <c r="C28" s="27"/>
      <c r="D28" s="27"/>
      <c r="E28" s="27"/>
      <c r="F28" s="27"/>
      <c r="G28" s="27"/>
      <c r="H28" s="27"/>
      <c r="I28" s="27"/>
      <c r="J28" s="64"/>
      <c r="K28" s="63"/>
      <c r="L28"/>
      <c r="M28"/>
      <c r="N28"/>
    </row>
    <row r="29" spans="1:14" ht="15" customHeight="1" x14ac:dyDescent="0.25">
      <c r="K29" s="30"/>
      <c r="L29"/>
      <c r="M29"/>
      <c r="N29"/>
    </row>
    <row r="30" spans="1:14" ht="15" customHeight="1" x14ac:dyDescent="0.25">
      <c r="K30" s="30"/>
      <c r="L30"/>
      <c r="M30"/>
      <c r="N30"/>
    </row>
    <row r="31" spans="1:14" ht="15" customHeight="1" x14ac:dyDescent="0.25">
      <c r="K31" s="30"/>
      <c r="L31"/>
      <c r="M31"/>
      <c r="N31"/>
    </row>
    <row r="32" spans="1:14" ht="15" customHeight="1" x14ac:dyDescent="0.25">
      <c r="K32" s="30"/>
      <c r="L32"/>
      <c r="M32"/>
      <c r="N32"/>
    </row>
    <row r="33" spans="11:14" ht="15" customHeight="1" x14ac:dyDescent="0.25">
      <c r="K33" s="30"/>
      <c r="L33"/>
      <c r="M33"/>
      <c r="N33"/>
    </row>
    <row r="34" spans="11:14" ht="15" customHeight="1" x14ac:dyDescent="0.25">
      <c r="K34" s="30"/>
      <c r="L34"/>
      <c r="M34"/>
      <c r="N34"/>
    </row>
    <row r="35" spans="11:14" ht="15" customHeight="1" x14ac:dyDescent="0.25">
      <c r="K35" s="30"/>
      <c r="L35"/>
      <c r="M35"/>
      <c r="N35"/>
    </row>
    <row r="36" spans="11:14" ht="15" customHeight="1" x14ac:dyDescent="0.25">
      <c r="K36" s="30"/>
      <c r="L36"/>
      <c r="M36"/>
      <c r="N36"/>
    </row>
    <row r="37" spans="11:14" ht="15" customHeight="1" x14ac:dyDescent="0.25">
      <c r="K37" s="30"/>
      <c r="L37"/>
      <c r="M37"/>
      <c r="N37"/>
    </row>
    <row r="38" spans="11:14" ht="15" customHeight="1" x14ac:dyDescent="0.25">
      <c r="K38" s="30"/>
      <c r="L38"/>
      <c r="M38"/>
      <c r="N38"/>
    </row>
    <row r="39" spans="11:14" ht="15" customHeight="1" x14ac:dyDescent="0.25">
      <c r="K39" s="30"/>
      <c r="L39"/>
      <c r="M39"/>
      <c r="N39"/>
    </row>
    <row r="40" spans="11:14" ht="15" customHeight="1" x14ac:dyDescent="0.25">
      <c r="K40" s="30"/>
      <c r="L40"/>
      <c r="M40"/>
      <c r="N40"/>
    </row>
    <row r="41" spans="11:14" ht="15" customHeight="1" x14ac:dyDescent="0.25">
      <c r="K41" s="30"/>
      <c r="L41"/>
      <c r="M41"/>
      <c r="N41"/>
    </row>
    <row r="42" spans="11:14" ht="15" customHeight="1" x14ac:dyDescent="0.25">
      <c r="K42" s="30"/>
      <c r="L42"/>
      <c r="M42"/>
      <c r="N42"/>
    </row>
    <row r="43" spans="11:14" ht="15" customHeight="1" x14ac:dyDescent="0.25">
      <c r="K43" s="30"/>
      <c r="L43"/>
      <c r="M43"/>
      <c r="N43"/>
    </row>
    <row r="44" spans="11:14" ht="15" customHeight="1" x14ac:dyDescent="0.25">
      <c r="K44" s="30"/>
      <c r="L44"/>
      <c r="M44"/>
      <c r="N44"/>
    </row>
    <row r="45" spans="11:14" ht="15" customHeight="1" x14ac:dyDescent="0.25">
      <c r="K45" s="30"/>
      <c r="L45"/>
      <c r="M45"/>
      <c r="N45"/>
    </row>
    <row r="46" spans="11:14" ht="15" customHeight="1" x14ac:dyDescent="0.25">
      <c r="K46" s="30"/>
      <c r="L46"/>
      <c r="M46"/>
      <c r="N46"/>
    </row>
    <row r="47" spans="11:14" ht="15" customHeight="1" x14ac:dyDescent="0.25">
      <c r="K47" s="30"/>
      <c r="L47"/>
      <c r="M47"/>
      <c r="N47"/>
    </row>
    <row r="48" spans="11:14" ht="15" customHeight="1" x14ac:dyDescent="0.25">
      <c r="K48" s="30"/>
      <c r="L48"/>
      <c r="M48"/>
      <c r="N48"/>
    </row>
    <row r="49" spans="11:14" ht="15" customHeight="1" x14ac:dyDescent="0.25">
      <c r="K49" s="30"/>
      <c r="L49"/>
      <c r="M49"/>
      <c r="N49"/>
    </row>
    <row r="50" spans="11:14" ht="15" customHeight="1" x14ac:dyDescent="0.25">
      <c r="L50"/>
      <c r="M50"/>
      <c r="N50"/>
    </row>
    <row r="51" spans="11:14" ht="15" customHeight="1" x14ac:dyDescent="0.25">
      <c r="L51"/>
      <c r="M51"/>
      <c r="N51"/>
    </row>
    <row r="52" spans="11:14" ht="15" customHeight="1" x14ac:dyDescent="0.25">
      <c r="L52"/>
      <c r="M52"/>
      <c r="N52"/>
    </row>
    <row r="53" spans="11:14" ht="15" customHeight="1" x14ac:dyDescent="0.25">
      <c r="L53"/>
      <c r="M53"/>
      <c r="N53"/>
    </row>
    <row r="54" spans="11:14" ht="15" customHeight="1" x14ac:dyDescent="0.25">
      <c r="L54"/>
      <c r="M54"/>
      <c r="N54"/>
    </row>
    <row r="55" spans="11:14" ht="15" customHeight="1" x14ac:dyDescent="0.25">
      <c r="L55"/>
      <c r="M55"/>
      <c r="N55"/>
    </row>
    <row r="56" spans="11:14" ht="15" customHeight="1" x14ac:dyDescent="0.25">
      <c r="L56"/>
      <c r="M56"/>
      <c r="N56"/>
    </row>
    <row r="57" spans="11:14" ht="15" customHeight="1" x14ac:dyDescent="0.25">
      <c r="L57"/>
      <c r="M57"/>
      <c r="N57"/>
    </row>
    <row r="58" spans="11:14" ht="15" customHeight="1" x14ac:dyDescent="0.25">
      <c r="L58"/>
      <c r="M58"/>
      <c r="N58"/>
    </row>
    <row r="59" spans="11:14" ht="15" customHeight="1" x14ac:dyDescent="0.25">
      <c r="L59"/>
      <c r="M59"/>
      <c r="N59"/>
    </row>
    <row r="60" spans="11:14" ht="15" customHeight="1" x14ac:dyDescent="0.25">
      <c r="L60"/>
      <c r="M60"/>
      <c r="N60"/>
    </row>
    <row r="61" spans="11:14" ht="15" customHeight="1" x14ac:dyDescent="0.25">
      <c r="L61"/>
      <c r="M61"/>
      <c r="N61"/>
    </row>
    <row r="62" spans="11:14" ht="15" customHeight="1" x14ac:dyDescent="0.25">
      <c r="L62"/>
      <c r="M62"/>
      <c r="N62"/>
    </row>
    <row r="63" spans="11:14" ht="15" customHeight="1" x14ac:dyDescent="0.25">
      <c r="L63"/>
      <c r="M63"/>
      <c r="N63"/>
    </row>
    <row r="64" spans="11:14" ht="15" customHeight="1" x14ac:dyDescent="0.25">
      <c r="L64"/>
      <c r="M64"/>
      <c r="N64"/>
    </row>
    <row r="65" spans="12:14" ht="15" customHeight="1" x14ac:dyDescent="0.25">
      <c r="L65"/>
      <c r="M65"/>
      <c r="N65"/>
    </row>
    <row r="66" spans="12:14" ht="15" customHeight="1" x14ac:dyDescent="0.25">
      <c r="L66"/>
      <c r="M66"/>
      <c r="N66"/>
    </row>
    <row r="67" spans="12:14" ht="15" customHeight="1" x14ac:dyDescent="0.25">
      <c r="L67"/>
      <c r="M67"/>
      <c r="N67"/>
    </row>
    <row r="68" spans="12:14" ht="15" customHeight="1" x14ac:dyDescent="0.25">
      <c r="L68"/>
      <c r="M68"/>
      <c r="N68"/>
    </row>
    <row r="69" spans="12:14" ht="15" customHeight="1" x14ac:dyDescent="0.25">
      <c r="L69"/>
      <c r="M69"/>
      <c r="N69"/>
    </row>
    <row r="70" spans="12:14" ht="15" customHeight="1" x14ac:dyDescent="0.25">
      <c r="L70"/>
      <c r="M70"/>
      <c r="N70"/>
    </row>
    <row r="71" spans="12:14" ht="15" customHeight="1" x14ac:dyDescent="0.25">
      <c r="L71"/>
      <c r="M71"/>
      <c r="N71"/>
    </row>
    <row r="72" spans="12:14" ht="15" customHeight="1" x14ac:dyDescent="0.25">
      <c r="L72"/>
      <c r="M72"/>
      <c r="N72"/>
    </row>
    <row r="73" spans="12:14" ht="15" customHeight="1" x14ac:dyDescent="0.25">
      <c r="L73"/>
      <c r="M73"/>
      <c r="N73"/>
    </row>
    <row r="74" spans="12:14" ht="15" customHeight="1" x14ac:dyDescent="0.25">
      <c r="L74"/>
      <c r="M74"/>
      <c r="N74"/>
    </row>
    <row r="75" spans="12:14" ht="15" customHeight="1" x14ac:dyDescent="0.25">
      <c r="L75"/>
      <c r="M75"/>
      <c r="N75"/>
    </row>
    <row r="76" spans="12:14" ht="15" customHeight="1" x14ac:dyDescent="0.25">
      <c r="L76"/>
      <c r="M76"/>
      <c r="N76"/>
    </row>
    <row r="77" spans="12:14" ht="15" customHeight="1" x14ac:dyDescent="0.25">
      <c r="L77"/>
      <c r="M77"/>
      <c r="N77"/>
    </row>
    <row r="78" spans="12:14" ht="15" customHeight="1" x14ac:dyDescent="0.25">
      <c r="L78"/>
      <c r="M78"/>
      <c r="N78"/>
    </row>
    <row r="79" spans="12:14" ht="15" customHeight="1" x14ac:dyDescent="0.25">
      <c r="L79"/>
      <c r="M79"/>
      <c r="N79"/>
    </row>
    <row r="80" spans="12:14" ht="15" customHeight="1" x14ac:dyDescent="0.25">
      <c r="L80"/>
      <c r="M80"/>
      <c r="N80"/>
    </row>
    <row r="81" spans="12:14" ht="15" customHeight="1" x14ac:dyDescent="0.25">
      <c r="L81"/>
      <c r="M81"/>
      <c r="N81"/>
    </row>
    <row r="82" spans="12:14" ht="15" customHeight="1" x14ac:dyDescent="0.25">
      <c r="L82"/>
      <c r="M82"/>
      <c r="N82"/>
    </row>
    <row r="83" spans="12:14" ht="15" customHeight="1" x14ac:dyDescent="0.25">
      <c r="L83"/>
      <c r="M83"/>
      <c r="N83"/>
    </row>
    <row r="84" spans="12:14" ht="15" customHeight="1" x14ac:dyDescent="0.25">
      <c r="L84"/>
      <c r="M84"/>
      <c r="N84"/>
    </row>
    <row r="85" spans="12:14" ht="15" customHeight="1" x14ac:dyDescent="0.25">
      <c r="L85"/>
      <c r="M85"/>
      <c r="N85"/>
    </row>
    <row r="86" spans="12:14" ht="15" customHeight="1" x14ac:dyDescent="0.25">
      <c r="L86"/>
      <c r="M86"/>
      <c r="N86"/>
    </row>
    <row r="87" spans="12:14" ht="15" customHeight="1" x14ac:dyDescent="0.25">
      <c r="L87"/>
      <c r="M87"/>
      <c r="N87"/>
    </row>
    <row r="88" spans="12:14" ht="15" customHeight="1" x14ac:dyDescent="0.25">
      <c r="L88"/>
      <c r="M88"/>
      <c r="N88"/>
    </row>
    <row r="89" spans="12:14" ht="15" customHeight="1" x14ac:dyDescent="0.25">
      <c r="L89"/>
      <c r="M89"/>
      <c r="N89"/>
    </row>
    <row r="90" spans="12:14" ht="15" customHeight="1" x14ac:dyDescent="0.25">
      <c r="L90"/>
      <c r="M90"/>
      <c r="N90"/>
    </row>
    <row r="91" spans="12:14" ht="15" customHeight="1" x14ac:dyDescent="0.25">
      <c r="L91"/>
      <c r="M91"/>
      <c r="N91"/>
    </row>
    <row r="92" spans="12:14" ht="15" customHeight="1" x14ac:dyDescent="0.25">
      <c r="L92"/>
      <c r="M92"/>
      <c r="N92"/>
    </row>
    <row r="93" spans="12:14" ht="15" customHeight="1" x14ac:dyDescent="0.25">
      <c r="L93"/>
      <c r="M93"/>
      <c r="N93"/>
    </row>
    <row r="94" spans="12:14" ht="15" customHeight="1" x14ac:dyDescent="0.25">
      <c r="L94"/>
      <c r="M94"/>
      <c r="N94"/>
    </row>
    <row r="95" spans="12:14" ht="15" customHeight="1" x14ac:dyDescent="0.25">
      <c r="L95"/>
      <c r="M95"/>
      <c r="N95"/>
    </row>
    <row r="96" spans="12:14" ht="15" customHeight="1" x14ac:dyDescent="0.25">
      <c r="L96"/>
      <c r="M96"/>
      <c r="N96"/>
    </row>
    <row r="97" spans="12:14" ht="15" customHeight="1" x14ac:dyDescent="0.25">
      <c r="L97"/>
      <c r="M97"/>
      <c r="N97"/>
    </row>
    <row r="98" spans="12:14" ht="15" customHeight="1" x14ac:dyDescent="0.25">
      <c r="L98"/>
      <c r="M98"/>
      <c r="N98"/>
    </row>
    <row r="99" spans="12:14" ht="15" customHeight="1" x14ac:dyDescent="0.25">
      <c r="L99"/>
      <c r="M99"/>
      <c r="N99"/>
    </row>
    <row r="100" spans="12:14" ht="15" customHeight="1" x14ac:dyDescent="0.25">
      <c r="L100"/>
      <c r="M100"/>
      <c r="N100"/>
    </row>
    <row r="101" spans="12:14" ht="15" customHeight="1" x14ac:dyDescent="0.25">
      <c r="L101"/>
      <c r="M101"/>
      <c r="N101"/>
    </row>
    <row r="102" spans="12:14" ht="15" customHeight="1" x14ac:dyDescent="0.25">
      <c r="L102"/>
      <c r="M102"/>
      <c r="N102"/>
    </row>
    <row r="103" spans="12:14" ht="15" customHeight="1" x14ac:dyDescent="0.25">
      <c r="L103"/>
      <c r="M103"/>
      <c r="N103"/>
    </row>
    <row r="104" spans="12:14" ht="15" customHeight="1" x14ac:dyDescent="0.25">
      <c r="L104"/>
      <c r="M104"/>
      <c r="N104"/>
    </row>
    <row r="105" spans="12:14" ht="15" customHeight="1" x14ac:dyDescent="0.25">
      <c r="L105"/>
      <c r="M105"/>
      <c r="N105"/>
    </row>
    <row r="106" spans="12:14" ht="15" customHeight="1" x14ac:dyDescent="0.25">
      <c r="L106"/>
      <c r="M106"/>
      <c r="N106"/>
    </row>
    <row r="107" spans="12:14" ht="15" customHeight="1" x14ac:dyDescent="0.25">
      <c r="L107"/>
      <c r="M107"/>
      <c r="N107"/>
    </row>
    <row r="108" spans="12:14" ht="15" customHeight="1" x14ac:dyDescent="0.25">
      <c r="L108"/>
      <c r="M108"/>
      <c r="N108"/>
    </row>
    <row r="109" spans="12:14" ht="15" customHeight="1" x14ac:dyDescent="0.25">
      <c r="L109"/>
      <c r="M109"/>
      <c r="N109"/>
    </row>
    <row r="110" spans="12:14" ht="15" customHeight="1" x14ac:dyDescent="0.25">
      <c r="L110"/>
      <c r="M110"/>
      <c r="N110"/>
    </row>
  </sheetData>
  <mergeCells count="1">
    <mergeCell ref="I1:J1"/>
  </mergeCells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P76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6" x14ac:dyDescent="0.25">
      <c r="A1" s="7">
        <v>16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  <c r="N1"/>
      <c r="O1"/>
      <c r="P1"/>
    </row>
    <row r="2" spans="1:16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</row>
    <row r="3" spans="1:16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  <c r="P3"/>
    </row>
    <row r="4" spans="1:16" ht="15" customHeight="1" x14ac:dyDescent="0.25">
      <c r="A4" s="9">
        <f>INDEX('Point Grid'!B:B,MATCH($A$1,'Point Grid'!A:A,0))</f>
        <v>3</v>
      </c>
      <c r="B4" s="48" t="s">
        <v>176</v>
      </c>
      <c r="C4" s="22"/>
      <c r="D4" s="22"/>
      <c r="E4" s="22"/>
      <c r="F4" s="22"/>
      <c r="G4" s="22"/>
      <c r="H4" s="22"/>
      <c r="I4" s="26"/>
      <c r="K4"/>
      <c r="L4"/>
      <c r="M4"/>
      <c r="N4"/>
      <c r="O4"/>
      <c r="P4"/>
    </row>
    <row r="5" spans="1:16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  <c r="N5"/>
      <c r="O5"/>
      <c r="P5"/>
    </row>
    <row r="6" spans="1:16" ht="15" customHeight="1" x14ac:dyDescent="0.25">
      <c r="A6" s="29" t="s">
        <v>2</v>
      </c>
      <c r="B6" s="22" t="s">
        <v>177</v>
      </c>
      <c r="C6" s="22" t="s">
        <v>178</v>
      </c>
      <c r="D6" s="22"/>
      <c r="E6" s="22"/>
      <c r="F6" s="22"/>
      <c r="G6" s="22"/>
      <c r="H6" s="22"/>
      <c r="I6" s="26"/>
      <c r="K6"/>
      <c r="L6"/>
      <c r="M6"/>
      <c r="N6"/>
      <c r="O6"/>
      <c r="P6"/>
    </row>
    <row r="7" spans="1:16" ht="15" customHeight="1" thickBot="1" x14ac:dyDescent="0.3">
      <c r="A7" s="9">
        <f>INDEX('Point Grid'!$C$8:$I$40,MATCH($A$1,'Point Grid'!$A$8:$A$3400),MATCH(A6,'Point Grid'!$C$7:$I$7,0))</f>
        <v>1.5</v>
      </c>
      <c r="B7" s="22"/>
      <c r="C7" s="22" t="s">
        <v>179</v>
      </c>
      <c r="D7" s="22"/>
      <c r="E7" s="22"/>
      <c r="F7" s="22"/>
      <c r="G7" s="22"/>
      <c r="H7" s="22"/>
      <c r="I7" s="26"/>
      <c r="K7"/>
      <c r="L7"/>
      <c r="M7"/>
      <c r="N7"/>
      <c r="O7"/>
      <c r="P7"/>
    </row>
    <row r="8" spans="1:16" ht="15" customHeight="1" thickBot="1" x14ac:dyDescent="0.3">
      <c r="A8" s="5"/>
      <c r="B8" s="22"/>
      <c r="C8" s="22" t="s">
        <v>180</v>
      </c>
      <c r="D8" s="22"/>
      <c r="E8" s="22"/>
      <c r="F8" s="22"/>
      <c r="G8" s="22"/>
      <c r="H8" s="22"/>
      <c r="I8" s="26"/>
      <c r="K8"/>
      <c r="L8"/>
      <c r="M8"/>
      <c r="N8"/>
      <c r="O8"/>
      <c r="P8"/>
    </row>
    <row r="9" spans="1:16" ht="15" customHeight="1" x14ac:dyDescent="0.25">
      <c r="A9" s="31"/>
      <c r="B9" s="22"/>
      <c r="C9" s="22" t="s">
        <v>181</v>
      </c>
      <c r="D9" s="22"/>
      <c r="E9" s="22"/>
      <c r="F9" s="22"/>
      <c r="G9" s="22"/>
      <c r="H9" s="22"/>
      <c r="I9" s="26"/>
      <c r="K9"/>
      <c r="L9"/>
      <c r="M9"/>
      <c r="N9"/>
      <c r="O9"/>
      <c r="P9"/>
    </row>
    <row r="10" spans="1:16" ht="15" customHeight="1" x14ac:dyDescent="0.25">
      <c r="A10" s="31"/>
      <c r="B10" s="22"/>
      <c r="C10" s="22"/>
      <c r="D10" s="22"/>
      <c r="E10" s="22"/>
      <c r="F10" s="22"/>
      <c r="G10" s="22"/>
      <c r="H10" s="22"/>
      <c r="I10" s="26"/>
      <c r="K10"/>
      <c r="L10"/>
      <c r="M10"/>
      <c r="N10"/>
      <c r="O10"/>
      <c r="P10"/>
    </row>
    <row r="11" spans="1:16" ht="15" customHeight="1" x14ac:dyDescent="0.25">
      <c r="A11" s="31"/>
      <c r="B11" s="22" t="s">
        <v>182</v>
      </c>
      <c r="C11" s="22" t="s">
        <v>183</v>
      </c>
      <c r="D11" s="22"/>
      <c r="E11" s="22"/>
      <c r="F11" s="22"/>
      <c r="G11" s="22"/>
      <c r="H11" s="22"/>
      <c r="I11" s="26"/>
      <c r="K11"/>
      <c r="L11"/>
      <c r="M11"/>
      <c r="N11"/>
      <c r="O11"/>
      <c r="P11"/>
    </row>
    <row r="12" spans="1:16" ht="15" customHeight="1" x14ac:dyDescent="0.25">
      <c r="A12" s="31"/>
      <c r="B12" s="22"/>
      <c r="C12" s="22" t="s">
        <v>184</v>
      </c>
      <c r="D12" s="22"/>
      <c r="E12" s="22"/>
      <c r="F12" s="22"/>
      <c r="G12" s="22"/>
      <c r="H12" s="22"/>
      <c r="I12" s="26"/>
      <c r="K12"/>
      <c r="L12"/>
      <c r="M12"/>
      <c r="N12"/>
      <c r="O12"/>
      <c r="P12"/>
    </row>
    <row r="13" spans="1:16" ht="15" customHeight="1" x14ac:dyDescent="0.25">
      <c r="A13" s="31"/>
      <c r="B13" s="22"/>
      <c r="C13" s="22" t="s">
        <v>185</v>
      </c>
      <c r="D13" s="22"/>
      <c r="E13" s="22"/>
      <c r="F13" s="22"/>
      <c r="G13" s="22"/>
      <c r="H13" s="22"/>
      <c r="I13" s="26"/>
      <c r="K13"/>
      <c r="L13"/>
      <c r="M13"/>
      <c r="N13"/>
      <c r="O13"/>
      <c r="P13"/>
    </row>
    <row r="14" spans="1:16" ht="15" customHeight="1" x14ac:dyDescent="0.25">
      <c r="A14" s="31"/>
      <c r="B14" s="22"/>
      <c r="C14" s="22" t="s">
        <v>186</v>
      </c>
      <c r="D14" s="22"/>
      <c r="E14" s="22"/>
      <c r="F14" s="22"/>
      <c r="G14" s="22"/>
      <c r="H14" s="22"/>
      <c r="I14" s="26"/>
      <c r="K14"/>
      <c r="L14"/>
      <c r="M14"/>
      <c r="N14"/>
      <c r="O14"/>
      <c r="P14"/>
    </row>
    <row r="15" spans="1:16" ht="15" customHeight="1" x14ac:dyDescent="0.25">
      <c r="A15" s="31"/>
      <c r="B15" s="22"/>
      <c r="C15" s="22"/>
      <c r="D15" s="22"/>
      <c r="E15" s="22"/>
      <c r="F15" s="22"/>
      <c r="G15" s="22"/>
      <c r="H15" s="22"/>
      <c r="I15" s="26"/>
      <c r="K15"/>
      <c r="L15"/>
      <c r="M15"/>
      <c r="N15"/>
      <c r="O15"/>
      <c r="P15"/>
    </row>
    <row r="16" spans="1:16" ht="15" customHeight="1" x14ac:dyDescent="0.25">
      <c r="A16" s="31"/>
      <c r="B16" s="22" t="s">
        <v>187</v>
      </c>
      <c r="C16" s="22" t="s">
        <v>188</v>
      </c>
      <c r="D16" s="22"/>
      <c r="E16" s="22"/>
      <c r="F16" s="22"/>
      <c r="G16" s="22"/>
      <c r="H16" s="22"/>
      <c r="I16" s="26"/>
      <c r="K16"/>
      <c r="L16"/>
      <c r="M16"/>
      <c r="N16"/>
      <c r="O16"/>
      <c r="P16"/>
    </row>
    <row r="17" spans="1:16" ht="15" customHeight="1" x14ac:dyDescent="0.25">
      <c r="A17" s="31"/>
      <c r="B17" s="22"/>
      <c r="C17" s="22" t="s">
        <v>189</v>
      </c>
      <c r="D17" s="22"/>
      <c r="E17" s="22"/>
      <c r="F17" s="22"/>
      <c r="G17" s="22"/>
      <c r="H17" s="22"/>
      <c r="I17" s="26"/>
      <c r="K17"/>
      <c r="L17"/>
      <c r="M17"/>
      <c r="N17"/>
      <c r="O17"/>
      <c r="P17"/>
    </row>
    <row r="18" spans="1:16" ht="15" customHeight="1" x14ac:dyDescent="0.25">
      <c r="A18" s="31"/>
      <c r="B18" s="22"/>
      <c r="C18" s="22" t="s">
        <v>190</v>
      </c>
      <c r="D18" s="22"/>
      <c r="E18" s="22"/>
      <c r="F18" s="22"/>
      <c r="G18" s="22"/>
      <c r="H18" s="22"/>
      <c r="I18" s="26"/>
      <c r="K18"/>
      <c r="L18"/>
      <c r="M18"/>
      <c r="N18"/>
      <c r="O18"/>
      <c r="P18"/>
    </row>
    <row r="19" spans="1:16" ht="15" customHeight="1" x14ac:dyDescent="0.25">
      <c r="A19" s="31"/>
      <c r="B19" s="22"/>
      <c r="C19" s="22" t="s">
        <v>191</v>
      </c>
      <c r="D19" s="22"/>
      <c r="E19" s="22"/>
      <c r="F19" s="22"/>
      <c r="G19" s="22"/>
      <c r="H19" s="22"/>
      <c r="I19" s="26"/>
      <c r="K19"/>
      <c r="L19"/>
      <c r="M19"/>
      <c r="N19"/>
      <c r="O19"/>
      <c r="P19"/>
    </row>
    <row r="20" spans="1:16" ht="15" customHeight="1" x14ac:dyDescent="0.25">
      <c r="A20" s="31"/>
      <c r="B20" s="22"/>
      <c r="C20" s="22" t="s">
        <v>192</v>
      </c>
      <c r="D20" s="22"/>
      <c r="E20" s="22"/>
      <c r="F20" s="22"/>
      <c r="G20" s="22"/>
      <c r="H20" s="22"/>
      <c r="I20" s="26"/>
      <c r="K20"/>
      <c r="L20"/>
      <c r="M20"/>
      <c r="N20"/>
      <c r="O20"/>
      <c r="P20"/>
    </row>
    <row r="21" spans="1:16" ht="15" customHeight="1" x14ac:dyDescent="0.25">
      <c r="A21" s="31"/>
      <c r="B21" s="22"/>
      <c r="C21" s="22"/>
      <c r="D21" s="22"/>
      <c r="E21" s="22"/>
      <c r="F21" s="22"/>
      <c r="G21" s="22"/>
      <c r="H21" s="22"/>
      <c r="I21" s="26"/>
      <c r="K21"/>
      <c r="L21"/>
      <c r="M21"/>
      <c r="N21"/>
      <c r="O21"/>
      <c r="P21"/>
    </row>
    <row r="22" spans="1:16" ht="15" customHeight="1" x14ac:dyDescent="0.25">
      <c r="A22" s="29" t="s">
        <v>3</v>
      </c>
      <c r="B22" s="48" t="s">
        <v>193</v>
      </c>
      <c r="C22" s="22"/>
      <c r="D22" s="22"/>
      <c r="E22" s="22"/>
      <c r="F22" s="22"/>
      <c r="G22" s="22"/>
      <c r="H22" s="22"/>
      <c r="I22" s="26"/>
      <c r="K22"/>
      <c r="L22"/>
      <c r="M22"/>
      <c r="N22"/>
      <c r="O22"/>
      <c r="P22"/>
    </row>
    <row r="23" spans="1:16" ht="15" customHeight="1" thickBot="1" x14ac:dyDescent="0.3">
      <c r="A23" s="9">
        <f>INDEX('Point Grid'!$C$8:$I$40,MATCH($A$1,'Point Grid'!$A$8:$A$3400),MATCH(A22,'Point Grid'!$C$7:$I$7,0))</f>
        <v>1.5</v>
      </c>
      <c r="B23" s="48" t="s">
        <v>403</v>
      </c>
      <c r="C23" s="22"/>
      <c r="D23" s="22"/>
      <c r="E23" s="22"/>
      <c r="F23" s="22"/>
      <c r="G23" s="22"/>
      <c r="H23" s="22"/>
      <c r="I23" s="26"/>
      <c r="K23"/>
      <c r="L23"/>
      <c r="M23"/>
      <c r="N23"/>
      <c r="O23"/>
      <c r="P23"/>
    </row>
    <row r="24" spans="1:16" ht="15" customHeight="1" thickBot="1" x14ac:dyDescent="0.3">
      <c r="A24" s="5"/>
      <c r="B24" s="22"/>
      <c r="C24" s="22"/>
      <c r="D24" s="22"/>
      <c r="E24" s="22"/>
      <c r="F24" s="22"/>
      <c r="G24" s="22"/>
      <c r="H24" s="22"/>
      <c r="I24" s="26"/>
      <c r="K24"/>
      <c r="L24"/>
      <c r="M24"/>
      <c r="N24"/>
      <c r="O24"/>
      <c r="P24"/>
    </row>
    <row r="25" spans="1:16" ht="15" customHeight="1" x14ac:dyDescent="0.25">
      <c r="A25" s="31"/>
      <c r="B25" s="22"/>
      <c r="C25" s="22"/>
      <c r="D25" s="22"/>
      <c r="E25" s="22"/>
      <c r="F25" s="22"/>
      <c r="G25" s="22"/>
      <c r="H25" s="22"/>
      <c r="I25" s="26"/>
      <c r="K25"/>
      <c r="L25"/>
      <c r="M25"/>
      <c r="N25"/>
      <c r="O25"/>
      <c r="P25"/>
    </row>
    <row r="26" spans="1:16" ht="15" customHeight="1" thickBot="1" x14ac:dyDescent="0.3">
      <c r="A26" s="27"/>
      <c r="B26" s="27"/>
      <c r="C26" s="27"/>
      <c r="D26" s="27"/>
      <c r="E26" s="27"/>
      <c r="F26" s="27"/>
      <c r="G26" s="27"/>
      <c r="H26" s="27"/>
      <c r="I26" s="28"/>
      <c r="K26"/>
      <c r="L26"/>
      <c r="M26"/>
      <c r="N26"/>
      <c r="O26"/>
      <c r="P26"/>
    </row>
    <row r="27" spans="1:16" ht="15" customHeight="1" x14ac:dyDescent="0.25">
      <c r="K27"/>
      <c r="L27"/>
      <c r="M27"/>
      <c r="N27"/>
      <c r="O27"/>
      <c r="P27"/>
    </row>
    <row r="28" spans="1:16" ht="15" customHeight="1" x14ac:dyDescent="0.25">
      <c r="K28"/>
      <c r="L28"/>
      <c r="M28"/>
      <c r="N28"/>
      <c r="O28"/>
      <c r="P28"/>
    </row>
    <row r="29" spans="1:16" ht="15" customHeight="1" x14ac:dyDescent="0.25">
      <c r="K29"/>
      <c r="L29"/>
      <c r="M29"/>
      <c r="N29"/>
      <c r="O29"/>
      <c r="P29"/>
    </row>
    <row r="30" spans="1:16" ht="15" customHeight="1" x14ac:dyDescent="0.25">
      <c r="K30"/>
      <c r="L30"/>
      <c r="M30"/>
      <c r="N30"/>
      <c r="O30"/>
      <c r="P30"/>
    </row>
    <row r="31" spans="1:16" ht="15" customHeight="1" x14ac:dyDescent="0.25">
      <c r="K31"/>
      <c r="L31"/>
      <c r="M31"/>
      <c r="N31"/>
      <c r="O31"/>
      <c r="P31"/>
    </row>
    <row r="32" spans="1:16" ht="15" customHeight="1" x14ac:dyDescent="0.25">
      <c r="K32"/>
      <c r="L32"/>
      <c r="M32"/>
      <c r="N32"/>
      <c r="O32"/>
      <c r="P32"/>
    </row>
    <row r="33" spans="11:16" ht="15" customHeight="1" x14ac:dyDescent="0.25">
      <c r="K33"/>
      <c r="L33"/>
      <c r="M33"/>
      <c r="N33"/>
      <c r="O33"/>
      <c r="P33"/>
    </row>
    <row r="34" spans="11:16" ht="15" customHeight="1" x14ac:dyDescent="0.25">
      <c r="K34"/>
      <c r="L34"/>
      <c r="M34"/>
      <c r="N34"/>
      <c r="O34"/>
      <c r="P34"/>
    </row>
    <row r="35" spans="11:16" ht="15" customHeight="1" x14ac:dyDescent="0.25">
      <c r="K35"/>
      <c r="L35"/>
      <c r="M35"/>
      <c r="N35"/>
      <c r="O35"/>
      <c r="P35"/>
    </row>
    <row r="36" spans="11:16" ht="15" customHeight="1" x14ac:dyDescent="0.25">
      <c r="K36"/>
      <c r="L36"/>
      <c r="M36"/>
      <c r="N36"/>
      <c r="O36"/>
      <c r="P36"/>
    </row>
    <row r="37" spans="11:16" ht="15" customHeight="1" x14ac:dyDescent="0.25">
      <c r="K37"/>
      <c r="L37"/>
      <c r="M37"/>
      <c r="N37"/>
      <c r="O37"/>
      <c r="P37"/>
    </row>
    <row r="38" spans="11:16" ht="15" customHeight="1" x14ac:dyDescent="0.25">
      <c r="K38"/>
      <c r="L38"/>
      <c r="M38"/>
      <c r="N38"/>
      <c r="O38"/>
      <c r="P38"/>
    </row>
    <row r="39" spans="11:16" ht="15" customHeight="1" x14ac:dyDescent="0.25">
      <c r="K39"/>
      <c r="L39"/>
      <c r="M39"/>
      <c r="N39"/>
      <c r="O39"/>
      <c r="P39"/>
    </row>
    <row r="40" spans="11:16" ht="15" customHeight="1" x14ac:dyDescent="0.25">
      <c r="K40"/>
      <c r="L40"/>
      <c r="M40"/>
      <c r="N40"/>
      <c r="O40"/>
      <c r="P40"/>
    </row>
    <row r="41" spans="11:16" ht="15" customHeight="1" x14ac:dyDescent="0.25">
      <c r="K41"/>
      <c r="L41"/>
      <c r="M41"/>
      <c r="N41"/>
      <c r="O41"/>
      <c r="P41"/>
    </row>
    <row r="42" spans="11:16" ht="15" customHeight="1" x14ac:dyDescent="0.25">
      <c r="K42"/>
      <c r="L42"/>
      <c r="M42"/>
      <c r="N42"/>
      <c r="O42"/>
      <c r="P42"/>
    </row>
    <row r="43" spans="11:16" ht="15" customHeight="1" x14ac:dyDescent="0.25">
      <c r="K43"/>
      <c r="L43"/>
      <c r="M43"/>
      <c r="N43"/>
      <c r="O43"/>
      <c r="P43"/>
    </row>
    <row r="44" spans="11:16" ht="15" customHeight="1" x14ac:dyDescent="0.25">
      <c r="K44"/>
      <c r="L44"/>
      <c r="M44"/>
      <c r="N44"/>
      <c r="O44"/>
      <c r="P44"/>
    </row>
    <row r="45" spans="11:16" ht="15" customHeight="1" x14ac:dyDescent="0.25">
      <c r="K45"/>
      <c r="L45"/>
      <c r="M45"/>
      <c r="N45"/>
      <c r="O45"/>
      <c r="P45"/>
    </row>
    <row r="46" spans="11:16" ht="15" customHeight="1" x14ac:dyDescent="0.25">
      <c r="K46"/>
      <c r="L46"/>
      <c r="M46"/>
      <c r="N46"/>
      <c r="O46"/>
      <c r="P46"/>
    </row>
    <row r="47" spans="11:16" ht="15" customHeight="1" x14ac:dyDescent="0.25">
      <c r="K47"/>
      <c r="L47"/>
      <c r="M47"/>
      <c r="N47"/>
      <c r="O47"/>
      <c r="P47"/>
    </row>
    <row r="48" spans="11:16" ht="15" customHeight="1" x14ac:dyDescent="0.25">
      <c r="K48"/>
      <c r="L48"/>
      <c r="M48"/>
      <c r="N48"/>
      <c r="O48"/>
      <c r="P48"/>
    </row>
    <row r="49" spans="11:16" ht="15" customHeight="1" x14ac:dyDescent="0.25">
      <c r="K49"/>
      <c r="L49"/>
      <c r="M49"/>
      <c r="N49"/>
      <c r="O49"/>
      <c r="P49"/>
    </row>
    <row r="50" spans="11:16" ht="15" customHeight="1" x14ac:dyDescent="0.25">
      <c r="K50"/>
      <c r="L50"/>
      <c r="M50"/>
      <c r="N50"/>
      <c r="O50"/>
      <c r="P50"/>
    </row>
    <row r="51" spans="11:16" ht="15" customHeight="1" x14ac:dyDescent="0.25">
      <c r="K51"/>
      <c r="L51"/>
      <c r="M51"/>
      <c r="N51"/>
      <c r="O51"/>
      <c r="P51"/>
    </row>
    <row r="52" spans="11:16" ht="15" customHeight="1" x14ac:dyDescent="0.25">
      <c r="K52"/>
      <c r="L52"/>
      <c r="M52"/>
      <c r="N52"/>
      <c r="O52"/>
      <c r="P52"/>
    </row>
    <row r="53" spans="11:16" ht="15" customHeight="1" x14ac:dyDescent="0.25">
      <c r="K53"/>
      <c r="L53"/>
      <c r="M53"/>
      <c r="N53"/>
      <c r="O53"/>
      <c r="P53"/>
    </row>
    <row r="54" spans="11:16" ht="15" customHeight="1" x14ac:dyDescent="0.25">
      <c r="K54"/>
      <c r="L54"/>
      <c r="M54"/>
      <c r="N54"/>
      <c r="O54"/>
      <c r="P54"/>
    </row>
    <row r="55" spans="11:16" ht="15" customHeight="1" x14ac:dyDescent="0.25">
      <c r="K55"/>
      <c r="L55"/>
      <c r="M55"/>
      <c r="N55"/>
      <c r="O55"/>
      <c r="P55"/>
    </row>
    <row r="56" spans="11:16" ht="15" customHeight="1" x14ac:dyDescent="0.25">
      <c r="K56"/>
      <c r="L56"/>
      <c r="M56"/>
      <c r="N56"/>
      <c r="O56"/>
      <c r="P56"/>
    </row>
    <row r="57" spans="11:16" ht="15" customHeight="1" x14ac:dyDescent="0.25">
      <c r="K57"/>
      <c r="L57"/>
      <c r="M57"/>
      <c r="N57"/>
      <c r="O57"/>
      <c r="P57"/>
    </row>
    <row r="58" spans="11:16" ht="15" customHeight="1" x14ac:dyDescent="0.25">
      <c r="K58"/>
      <c r="L58"/>
      <c r="M58"/>
      <c r="N58"/>
      <c r="O58"/>
      <c r="P58"/>
    </row>
    <row r="59" spans="11:16" ht="15" customHeight="1" x14ac:dyDescent="0.25">
      <c r="K59"/>
      <c r="L59"/>
      <c r="M59"/>
      <c r="N59"/>
      <c r="O59"/>
      <c r="P59"/>
    </row>
    <row r="60" spans="11:16" ht="15" customHeight="1" x14ac:dyDescent="0.25">
      <c r="K60"/>
      <c r="L60"/>
      <c r="M60"/>
      <c r="N60"/>
      <c r="O60"/>
      <c r="P60"/>
    </row>
    <row r="61" spans="11:16" ht="15" customHeight="1" x14ac:dyDescent="0.25">
      <c r="K61"/>
      <c r="L61"/>
      <c r="M61"/>
      <c r="N61"/>
      <c r="O61"/>
      <c r="P61"/>
    </row>
    <row r="62" spans="11:16" ht="15" customHeight="1" x14ac:dyDescent="0.25">
      <c r="K62"/>
      <c r="L62"/>
      <c r="M62"/>
      <c r="N62"/>
      <c r="O62"/>
      <c r="P62"/>
    </row>
    <row r="63" spans="11:16" ht="15" customHeight="1" x14ac:dyDescent="0.25">
      <c r="K63"/>
      <c r="L63"/>
      <c r="M63"/>
      <c r="N63"/>
      <c r="O63"/>
      <c r="P63"/>
    </row>
    <row r="64" spans="11:16" ht="15" customHeight="1" x14ac:dyDescent="0.25">
      <c r="K64"/>
      <c r="L64"/>
      <c r="M64"/>
      <c r="N64"/>
      <c r="O64"/>
      <c r="P64"/>
    </row>
    <row r="65" spans="11:16" ht="15" customHeight="1" x14ac:dyDescent="0.25">
      <c r="K65"/>
      <c r="L65"/>
      <c r="M65"/>
      <c r="N65"/>
      <c r="O65"/>
      <c r="P65"/>
    </row>
    <row r="66" spans="11:16" ht="15" customHeight="1" x14ac:dyDescent="0.25">
      <c r="K66"/>
      <c r="L66"/>
      <c r="M66"/>
      <c r="N66"/>
      <c r="O66"/>
      <c r="P66"/>
    </row>
    <row r="67" spans="11:16" ht="15" customHeight="1" x14ac:dyDescent="0.25">
      <c r="K67"/>
      <c r="L67"/>
      <c r="M67"/>
      <c r="N67"/>
      <c r="O67"/>
      <c r="P67"/>
    </row>
    <row r="68" spans="11:16" ht="15" customHeight="1" x14ac:dyDescent="0.25">
      <c r="K68"/>
      <c r="L68"/>
      <c r="M68"/>
      <c r="N68"/>
      <c r="O68"/>
      <c r="P68"/>
    </row>
    <row r="69" spans="11:16" ht="15" customHeight="1" x14ac:dyDescent="0.25">
      <c r="K69"/>
      <c r="L69"/>
      <c r="M69"/>
      <c r="N69"/>
      <c r="O69"/>
      <c r="P69"/>
    </row>
    <row r="70" spans="11:16" ht="15" customHeight="1" x14ac:dyDescent="0.25">
      <c r="K70"/>
      <c r="L70"/>
      <c r="M70"/>
      <c r="N70"/>
      <c r="O70"/>
      <c r="P70"/>
    </row>
    <row r="71" spans="11:16" ht="15" customHeight="1" x14ac:dyDescent="0.25">
      <c r="K71"/>
      <c r="L71"/>
      <c r="M71"/>
      <c r="N71"/>
      <c r="O71"/>
      <c r="P71"/>
    </row>
    <row r="72" spans="11:16" ht="15" customHeight="1" x14ac:dyDescent="0.25">
      <c r="K72"/>
      <c r="L72"/>
      <c r="M72"/>
      <c r="N72"/>
      <c r="O72"/>
      <c r="P72"/>
    </row>
    <row r="73" spans="11:16" ht="15" customHeight="1" x14ac:dyDescent="0.25">
      <c r="K73"/>
      <c r="L73"/>
      <c r="M73"/>
      <c r="N73"/>
      <c r="O73"/>
      <c r="P73"/>
    </row>
    <row r="74" spans="11:16" ht="15" customHeight="1" x14ac:dyDescent="0.25">
      <c r="K74"/>
      <c r="L74"/>
      <c r="M74"/>
      <c r="N74"/>
      <c r="O74"/>
      <c r="P74"/>
    </row>
    <row r="75" spans="11:16" ht="15" customHeight="1" x14ac:dyDescent="0.25">
      <c r="K75"/>
      <c r="L75"/>
      <c r="M75"/>
      <c r="N75"/>
      <c r="O75"/>
      <c r="P75"/>
    </row>
    <row r="76" spans="11:16" ht="15" customHeight="1" x14ac:dyDescent="0.25">
      <c r="K76"/>
      <c r="L76"/>
      <c r="M76"/>
      <c r="N76"/>
      <c r="O76"/>
      <c r="P76"/>
    </row>
  </sheetData>
  <mergeCells count="1">
    <mergeCell ref="H1:I1"/>
  </mergeCells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Z154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6" x14ac:dyDescent="0.25">
      <c r="A1" s="7">
        <v>17</v>
      </c>
      <c r="B1" s="32" t="s">
        <v>12</v>
      </c>
      <c r="C1" s="23"/>
      <c r="D1" s="23"/>
      <c r="E1" s="23"/>
      <c r="F1" s="23"/>
      <c r="G1" s="23"/>
      <c r="H1" s="23"/>
      <c r="I1" s="264" t="s">
        <v>30</v>
      </c>
      <c r="J1" s="267"/>
      <c r="L1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1:26" x14ac:dyDescent="0.25">
      <c r="A2" s="25"/>
      <c r="B2" s="22"/>
      <c r="C2" s="22"/>
      <c r="D2" s="22"/>
      <c r="E2" s="22"/>
      <c r="F2" s="22"/>
      <c r="G2" s="22"/>
      <c r="H2" s="22"/>
      <c r="I2" s="22"/>
      <c r="J2" s="26"/>
      <c r="L2"/>
      <c r="M2"/>
      <c r="N2"/>
      <c r="O2"/>
      <c r="P2"/>
      <c r="Q2"/>
      <c r="R2"/>
      <c r="S2"/>
      <c r="T2"/>
      <c r="U2"/>
      <c r="V2"/>
      <c r="W2"/>
      <c r="X2"/>
      <c r="Y2"/>
      <c r="Z2"/>
    </row>
    <row r="3" spans="1:26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ht="15" customHeight="1" x14ac:dyDescent="0.25">
      <c r="A4" s="9">
        <f>INDEX('Point Grid'!B:B,MATCH($A$1,'Point Grid'!A:A,0))</f>
        <v>7.75</v>
      </c>
      <c r="B4" s="22"/>
      <c r="C4" s="22"/>
      <c r="D4" s="22"/>
      <c r="E4" s="22"/>
      <c r="F4" s="22"/>
      <c r="G4" s="22"/>
      <c r="H4" s="22"/>
      <c r="I4" s="22"/>
      <c r="J4" s="26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ht="15" customHeight="1" x14ac:dyDescent="0.25">
      <c r="A5" s="25"/>
      <c r="B5" s="22"/>
      <c r="C5" s="22"/>
      <c r="D5" s="22"/>
      <c r="E5" s="22"/>
      <c r="F5" s="22"/>
      <c r="G5" s="22"/>
      <c r="H5" s="22"/>
      <c r="I5" s="22"/>
      <c r="J5" s="26"/>
      <c r="L5"/>
      <c r="M5"/>
      <c r="N5"/>
      <c r="O5"/>
      <c r="P5"/>
      <c r="Q5"/>
      <c r="R5"/>
      <c r="S5"/>
      <c r="T5"/>
      <c r="U5"/>
      <c r="V5"/>
      <c r="W5"/>
      <c r="X5"/>
      <c r="Y5"/>
      <c r="Z5"/>
    </row>
    <row r="6" spans="1:26" ht="15" customHeight="1" x14ac:dyDescent="0.25">
      <c r="A6" s="29" t="s">
        <v>2</v>
      </c>
      <c r="B6" s="22" t="s">
        <v>236</v>
      </c>
      <c r="C6" s="22"/>
      <c r="D6" s="22"/>
      <c r="E6" s="22"/>
      <c r="F6" s="22"/>
      <c r="G6" s="22"/>
      <c r="H6" s="22"/>
      <c r="I6" s="22"/>
      <c r="J6" s="26"/>
      <c r="L6"/>
      <c r="M6"/>
      <c r="N6"/>
      <c r="O6"/>
      <c r="P6"/>
      <c r="Q6"/>
      <c r="R6"/>
      <c r="S6"/>
      <c r="T6"/>
      <c r="U6"/>
      <c r="V6"/>
      <c r="W6"/>
      <c r="X6"/>
      <c r="Y6"/>
      <c r="Z6"/>
    </row>
    <row r="7" spans="1:26" ht="15" customHeight="1" thickBot="1" x14ac:dyDescent="0.3">
      <c r="A7" s="9">
        <f>INDEX('Point Grid'!$C$8:$I$40,MATCH($A$1,'Point Grid'!$A$8:$A$3400),MATCH(A6,'Point Grid'!$C$7:$I$7,0))</f>
        <v>2.25</v>
      </c>
      <c r="B7" s="22"/>
      <c r="C7" s="22"/>
      <c r="D7" s="22"/>
      <c r="E7" s="22"/>
      <c r="F7" s="22"/>
      <c r="G7" s="22"/>
      <c r="H7" s="22"/>
      <c r="I7" s="22"/>
      <c r="J7" s="26"/>
      <c r="L7"/>
      <c r="M7"/>
      <c r="N7"/>
      <c r="O7"/>
      <c r="P7"/>
      <c r="Q7"/>
      <c r="R7"/>
      <c r="S7"/>
      <c r="T7"/>
      <c r="U7"/>
      <c r="V7"/>
      <c r="W7"/>
      <c r="X7"/>
      <c r="Y7"/>
      <c r="Z7"/>
    </row>
    <row r="8" spans="1:26" ht="15" customHeight="1" thickBot="1" x14ac:dyDescent="0.3">
      <c r="A8" s="5"/>
      <c r="B8" s="105" t="s">
        <v>237</v>
      </c>
      <c r="C8" s="127"/>
      <c r="D8" s="127"/>
      <c r="E8" s="127"/>
      <c r="F8" s="128">
        <v>83220</v>
      </c>
      <c r="G8" s="22"/>
      <c r="H8" s="22"/>
      <c r="I8" s="22"/>
      <c r="J8" s="26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ht="15" customHeight="1" x14ac:dyDescent="0.25">
      <c r="A9" s="22"/>
      <c r="B9" s="105" t="s">
        <v>238</v>
      </c>
      <c r="C9" s="127"/>
      <c r="D9" s="127"/>
      <c r="E9" s="127"/>
      <c r="F9" s="128">
        <v>5640</v>
      </c>
      <c r="G9" s="22"/>
      <c r="H9" s="22"/>
      <c r="I9" s="22"/>
      <c r="J9" s="26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26" ht="15" customHeight="1" x14ac:dyDescent="0.25">
      <c r="A10" s="22"/>
      <c r="B10" s="107" t="s">
        <v>239</v>
      </c>
      <c r="C10" s="80"/>
      <c r="D10" s="22"/>
      <c r="E10" s="80"/>
      <c r="F10" s="129">
        <v>17810</v>
      </c>
      <c r="G10" s="22"/>
      <c r="H10" s="22"/>
      <c r="I10" s="22"/>
      <c r="J10" s="26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ht="15" customHeight="1" x14ac:dyDescent="0.25">
      <c r="A11" s="22"/>
      <c r="B11" s="107" t="s">
        <v>241</v>
      </c>
      <c r="C11" s="80"/>
      <c r="D11" s="80"/>
      <c r="E11" s="80"/>
      <c r="F11" s="129">
        <v>5600</v>
      </c>
      <c r="G11" s="22"/>
      <c r="H11" s="22"/>
      <c r="I11" s="22"/>
      <c r="J11" s="26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ht="15" customHeight="1" x14ac:dyDescent="0.25">
      <c r="A12" s="22"/>
      <c r="B12" s="108" t="s">
        <v>244</v>
      </c>
      <c r="C12" s="130"/>
      <c r="D12" s="130"/>
      <c r="E12" s="130"/>
      <c r="F12" s="131">
        <v>15890</v>
      </c>
      <c r="G12" s="22"/>
      <c r="H12" s="22"/>
      <c r="I12" s="22"/>
      <c r="J12" s="26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ht="15" customHeight="1" x14ac:dyDescent="0.25">
      <c r="A13" s="22"/>
      <c r="B13" s="105" t="s">
        <v>245</v>
      </c>
      <c r="C13" s="127"/>
      <c r="D13" s="127"/>
      <c r="E13" s="127"/>
      <c r="F13" s="128">
        <v>39600</v>
      </c>
      <c r="G13" s="22"/>
      <c r="H13" s="22"/>
      <c r="I13" s="22"/>
      <c r="J13" s="26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ht="15" customHeight="1" x14ac:dyDescent="0.25">
      <c r="A14" s="22"/>
      <c r="B14" s="108" t="s">
        <v>246</v>
      </c>
      <c r="C14" s="130"/>
      <c r="D14" s="130"/>
      <c r="E14" s="130"/>
      <c r="F14" s="131">
        <v>16500</v>
      </c>
      <c r="G14" s="22"/>
      <c r="H14" s="22"/>
      <c r="I14" s="22"/>
      <c r="J14" s="26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ht="15" customHeight="1" x14ac:dyDescent="0.25">
      <c r="A15" s="22"/>
      <c r="B15" s="108" t="s">
        <v>247</v>
      </c>
      <c r="C15" s="130"/>
      <c r="D15" s="130"/>
      <c r="E15" s="130"/>
      <c r="F15" s="131">
        <v>1105</v>
      </c>
      <c r="G15" s="22"/>
      <c r="H15" s="22"/>
      <c r="I15" s="22"/>
      <c r="J15" s="26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5" customHeight="1" x14ac:dyDescent="0.25">
      <c r="A16" s="22"/>
      <c r="B16" s="22"/>
      <c r="C16" s="22"/>
      <c r="D16" s="22"/>
      <c r="E16" s="22"/>
      <c r="F16" s="22"/>
      <c r="G16" s="22"/>
      <c r="H16" s="22"/>
      <c r="I16" s="22"/>
      <c r="J16" s="2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5" customHeight="1" x14ac:dyDescent="0.25">
      <c r="A17" s="22"/>
      <c r="B17" s="132" t="s">
        <v>248</v>
      </c>
      <c r="C17" s="132"/>
      <c r="D17" s="132"/>
      <c r="E17" s="132"/>
      <c r="F17" s="132"/>
      <c r="G17" s="132"/>
      <c r="H17" s="132"/>
      <c r="I17" s="132"/>
      <c r="J17" s="26"/>
      <c r="K17" s="126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:26" ht="15" customHeight="1" x14ac:dyDescent="0.25">
      <c r="A18" s="22"/>
      <c r="B18" s="132"/>
      <c r="C18" s="132"/>
      <c r="D18" s="132"/>
      <c r="E18" s="132"/>
      <c r="F18" s="132"/>
      <c r="G18" s="132"/>
      <c r="H18" s="132"/>
      <c r="I18" s="132"/>
      <c r="J18" s="26"/>
      <c r="K18" s="126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:26" ht="15" customHeight="1" x14ac:dyDescent="0.25">
      <c r="A19" s="22"/>
      <c r="B19" s="132" t="s">
        <v>249</v>
      </c>
      <c r="C19" s="132" t="s">
        <v>250</v>
      </c>
      <c r="D19" s="132"/>
      <c r="E19" s="132"/>
      <c r="F19" s="132"/>
      <c r="G19" s="132"/>
      <c r="H19" s="132"/>
      <c r="I19" s="132"/>
      <c r="J19" s="26"/>
      <c r="K19" s="126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ht="15" customHeight="1" x14ac:dyDescent="0.25">
      <c r="A20" s="22"/>
      <c r="B20" s="132" t="s">
        <v>251</v>
      </c>
      <c r="C20" s="132" t="s">
        <v>252</v>
      </c>
      <c r="D20" s="132"/>
      <c r="E20" s="132"/>
      <c r="F20" s="132"/>
      <c r="G20" s="132"/>
      <c r="H20" s="132"/>
      <c r="I20" s="132"/>
      <c r="J20" s="26"/>
      <c r="K20" s="126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:26" ht="15" customHeight="1" x14ac:dyDescent="0.25">
      <c r="A21" s="22"/>
      <c r="B21" s="132" t="s">
        <v>253</v>
      </c>
      <c r="C21" s="132" t="s">
        <v>254</v>
      </c>
      <c r="D21" s="132"/>
      <c r="E21" s="132"/>
      <c r="F21" s="132"/>
      <c r="G21" s="132"/>
      <c r="H21" s="132"/>
      <c r="I21" s="132"/>
      <c r="J21" s="26"/>
      <c r="K21" s="126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:26" ht="15" customHeight="1" x14ac:dyDescent="0.25">
      <c r="A22" s="22"/>
      <c r="B22" s="132" t="s">
        <v>255</v>
      </c>
      <c r="C22" s="132" t="s">
        <v>256</v>
      </c>
      <c r="D22" s="132"/>
      <c r="E22" s="132"/>
      <c r="F22" s="132"/>
      <c r="G22" s="132"/>
      <c r="H22" s="132"/>
      <c r="I22" s="132"/>
      <c r="J22" s="26"/>
      <c r="K22" s="126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:26" ht="15" customHeight="1" x14ac:dyDescent="0.25">
      <c r="A23" s="22"/>
      <c r="B23" s="132" t="s">
        <v>257</v>
      </c>
      <c r="C23" s="132" t="s">
        <v>258</v>
      </c>
      <c r="D23" s="132"/>
      <c r="E23" s="132"/>
      <c r="F23" s="132"/>
      <c r="G23" s="132"/>
      <c r="H23" s="132"/>
      <c r="I23" s="132"/>
      <c r="J23" s="26"/>
      <c r="K23" s="126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 ht="15" customHeight="1" x14ac:dyDescent="0.25">
      <c r="A24" s="22"/>
      <c r="B24" s="132"/>
      <c r="C24" s="132" t="s">
        <v>259</v>
      </c>
      <c r="D24" s="132"/>
      <c r="E24" s="132"/>
      <c r="F24" s="132"/>
      <c r="G24" s="132"/>
      <c r="H24" s="132"/>
      <c r="I24" s="132"/>
      <c r="J24" s="26"/>
      <c r="K24" s="126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ht="15" customHeight="1" x14ac:dyDescent="0.25">
      <c r="A25" s="22"/>
      <c r="B25" s="132" t="s">
        <v>260</v>
      </c>
      <c r="C25" s="132" t="s">
        <v>261</v>
      </c>
      <c r="D25" s="132"/>
      <c r="E25" s="133"/>
      <c r="F25" s="133"/>
      <c r="G25" s="133"/>
      <c r="H25" s="133"/>
      <c r="I25" s="132"/>
      <c r="J25" s="26"/>
      <c r="K25" s="126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ht="15" customHeight="1" x14ac:dyDescent="0.25">
      <c r="A26" s="22"/>
      <c r="B26" s="132"/>
      <c r="C26" s="132"/>
      <c r="D26" s="132"/>
      <c r="E26" s="133"/>
      <c r="F26" s="133"/>
      <c r="G26" s="133"/>
      <c r="H26" s="133"/>
      <c r="I26" s="132"/>
      <c r="J26" s="26"/>
      <c r="K26" s="1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ht="15" customHeight="1" x14ac:dyDescent="0.25">
      <c r="A27" s="22"/>
      <c r="B27" s="134" t="s">
        <v>240</v>
      </c>
      <c r="C27" s="135" t="s">
        <v>262</v>
      </c>
      <c r="D27" s="136" t="s">
        <v>263</v>
      </c>
      <c r="E27" s="135" t="s">
        <v>263</v>
      </c>
      <c r="F27" s="135"/>
      <c r="G27" s="136"/>
      <c r="H27" s="137"/>
      <c r="I27" s="132"/>
      <c r="J27" s="26"/>
      <c r="K27" s="126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ht="15" customHeight="1" x14ac:dyDescent="0.25">
      <c r="A28" s="22"/>
      <c r="B28" s="138" t="s">
        <v>264</v>
      </c>
      <c r="C28" s="139" t="s">
        <v>265</v>
      </c>
      <c r="D28" s="140" t="s">
        <v>266</v>
      </c>
      <c r="E28" s="139" t="s">
        <v>267</v>
      </c>
      <c r="F28" s="139" t="s">
        <v>242</v>
      </c>
      <c r="G28" s="140" t="s">
        <v>243</v>
      </c>
      <c r="H28" s="137"/>
      <c r="I28" s="132"/>
      <c r="J28" s="26"/>
      <c r="K28" s="126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ht="15" customHeight="1" x14ac:dyDescent="0.25">
      <c r="A29" s="25"/>
      <c r="B29" s="138">
        <v>35550</v>
      </c>
      <c r="C29" s="139">
        <v>13200</v>
      </c>
      <c r="D29" s="140">
        <v>4340</v>
      </c>
      <c r="E29" s="139">
        <v>24210</v>
      </c>
      <c r="F29" s="139">
        <v>20080</v>
      </c>
      <c r="G29" s="140">
        <v>15000</v>
      </c>
      <c r="H29" s="137"/>
      <c r="I29" s="132"/>
      <c r="J29" s="26"/>
      <c r="K29" s="126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ht="15" customHeight="1" x14ac:dyDescent="0.25">
      <c r="A30" s="25"/>
      <c r="B30" s="22"/>
      <c r="C30" s="22"/>
      <c r="D30" s="22"/>
      <c r="E30" s="22"/>
      <c r="F30" s="22"/>
      <c r="G30" s="22"/>
      <c r="H30" s="22"/>
      <c r="I30" s="22"/>
      <c r="J30" s="26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 ht="15" customHeight="1" x14ac:dyDescent="0.25">
      <c r="A31" s="29" t="s">
        <v>3</v>
      </c>
      <c r="B31" s="22" t="s">
        <v>268</v>
      </c>
      <c r="C31" s="22"/>
      <c r="D31" s="22"/>
      <c r="E31" s="22"/>
      <c r="F31" s="22"/>
      <c r="G31" s="22"/>
      <c r="H31" s="22"/>
      <c r="I31" s="22"/>
      <c r="J31" s="26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 ht="15" customHeight="1" thickBot="1" x14ac:dyDescent="0.3">
      <c r="A32" s="9">
        <f>INDEX('Point Grid'!$C$8:$I$40,MATCH($A$1,'Point Grid'!$A$8:$A$3400),MATCH(A31,'Point Grid'!$C$7:$I$7,0))</f>
        <v>5</v>
      </c>
      <c r="B32" s="22"/>
      <c r="C32" s="22"/>
      <c r="D32" s="22"/>
      <c r="E32" s="22"/>
      <c r="F32" s="22"/>
      <c r="G32" s="22"/>
      <c r="H32" s="22"/>
      <c r="I32" s="22"/>
      <c r="J32" s="26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ht="15" customHeight="1" thickBot="1" x14ac:dyDescent="0.3">
      <c r="A33" s="5"/>
      <c r="B33" s="141" t="s">
        <v>269</v>
      </c>
      <c r="C33" s="142" t="s">
        <v>270</v>
      </c>
      <c r="D33" s="136"/>
      <c r="E33" s="132"/>
      <c r="F33" s="143" t="s">
        <v>271</v>
      </c>
      <c r="G33" s="132"/>
      <c r="H33" s="132"/>
      <c r="I33" s="132"/>
      <c r="J33" s="26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 ht="15" customHeight="1" x14ac:dyDescent="0.25">
      <c r="A34" s="25"/>
      <c r="B34" s="144" t="s">
        <v>272</v>
      </c>
      <c r="C34" s="145" t="s">
        <v>273</v>
      </c>
      <c r="D34" s="140" t="s">
        <v>274</v>
      </c>
      <c r="E34" s="132"/>
      <c r="F34" s="143" t="s">
        <v>275</v>
      </c>
      <c r="G34" s="132"/>
      <c r="H34" s="132"/>
      <c r="I34" s="132"/>
      <c r="J34" s="26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 ht="15" customHeight="1" x14ac:dyDescent="0.25">
      <c r="A35" s="25"/>
      <c r="B35" s="146" t="s">
        <v>276</v>
      </c>
      <c r="C35" s="137">
        <v>133280</v>
      </c>
      <c r="D35" s="147">
        <v>0.12</v>
      </c>
      <c r="E35" s="22"/>
      <c r="F35" s="22"/>
      <c r="G35" s="132"/>
      <c r="H35" s="132"/>
      <c r="I35" s="132"/>
      <c r="J35" s="26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 ht="15" customHeight="1" x14ac:dyDescent="0.25">
      <c r="A36" s="25"/>
      <c r="B36" s="144" t="s">
        <v>277</v>
      </c>
      <c r="C36" s="139">
        <v>228690</v>
      </c>
      <c r="D36" s="148">
        <v>0.11</v>
      </c>
      <c r="E36" s="22"/>
      <c r="F36" s="132"/>
      <c r="G36" s="132"/>
      <c r="H36" s="132"/>
      <c r="I36" s="132"/>
      <c r="J36" s="2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5" customHeight="1" x14ac:dyDescent="0.25">
      <c r="A37" s="25"/>
      <c r="B37" s="132"/>
      <c r="C37" s="132"/>
      <c r="D37" s="132"/>
      <c r="E37" s="132"/>
      <c r="F37" s="132"/>
      <c r="G37" s="132"/>
      <c r="H37" s="132"/>
      <c r="I37" s="132"/>
      <c r="J37" s="26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5" customHeight="1" x14ac:dyDescent="0.25">
      <c r="A38" s="25"/>
      <c r="B38" s="141" t="s">
        <v>269</v>
      </c>
      <c r="C38" s="134" t="s">
        <v>278</v>
      </c>
      <c r="D38" s="136"/>
      <c r="E38" s="134" t="s">
        <v>279</v>
      </c>
      <c r="F38" s="135" t="s">
        <v>280</v>
      </c>
      <c r="G38" s="136" t="s">
        <v>281</v>
      </c>
      <c r="H38" s="132"/>
      <c r="I38" s="132"/>
      <c r="J38" s="26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5" customHeight="1" x14ac:dyDescent="0.25">
      <c r="A39" s="25"/>
      <c r="B39" s="144" t="s">
        <v>272</v>
      </c>
      <c r="C39" s="149" t="s">
        <v>282</v>
      </c>
      <c r="D39" s="150" t="s">
        <v>274</v>
      </c>
      <c r="E39" s="149" t="s">
        <v>283</v>
      </c>
      <c r="F39" s="151" t="s">
        <v>283</v>
      </c>
      <c r="G39" s="150" t="s">
        <v>283</v>
      </c>
      <c r="H39" s="132"/>
      <c r="I39" s="152"/>
      <c r="J39" s="2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5" customHeight="1" x14ac:dyDescent="0.25">
      <c r="A40" s="25"/>
      <c r="B40" s="146" t="s">
        <v>276</v>
      </c>
      <c r="C40" s="153">
        <v>37800</v>
      </c>
      <c r="D40" s="154">
        <v>0.15</v>
      </c>
      <c r="E40" s="153">
        <v>196830</v>
      </c>
      <c r="F40" s="155">
        <v>40600</v>
      </c>
      <c r="G40" s="156">
        <v>25800</v>
      </c>
      <c r="H40" s="132"/>
      <c r="I40" s="152"/>
      <c r="J40" s="2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5" customHeight="1" x14ac:dyDescent="0.25">
      <c r="A41" s="25"/>
      <c r="B41" s="144" t="s">
        <v>277</v>
      </c>
      <c r="C41" s="149">
        <v>171000</v>
      </c>
      <c r="D41" s="157">
        <v>0.13</v>
      </c>
      <c r="E41" s="149">
        <v>264160</v>
      </c>
      <c r="F41" s="151">
        <v>46460</v>
      </c>
      <c r="G41" s="150">
        <v>63840</v>
      </c>
      <c r="H41" s="132"/>
      <c r="I41" s="152"/>
      <c r="J41" s="26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5" customHeight="1" x14ac:dyDescent="0.25">
      <c r="A42" s="25"/>
      <c r="B42" s="22"/>
      <c r="C42" s="22"/>
      <c r="D42" s="22"/>
      <c r="E42" s="22"/>
      <c r="F42" s="22"/>
      <c r="G42" s="22"/>
      <c r="H42" s="22"/>
      <c r="I42" s="22"/>
      <c r="J42" s="26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5" customHeight="1" x14ac:dyDescent="0.25">
      <c r="A43" s="25"/>
      <c r="B43" s="152" t="s">
        <v>284</v>
      </c>
      <c r="C43" s="152"/>
      <c r="D43" s="152"/>
      <c r="E43" s="152"/>
      <c r="F43" s="152"/>
      <c r="G43" s="152"/>
      <c r="H43" s="152"/>
      <c r="I43" s="22"/>
      <c r="J43" s="26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5" customHeight="1" x14ac:dyDescent="0.25">
      <c r="A44" s="25"/>
      <c r="B44" s="152"/>
      <c r="C44" s="152"/>
      <c r="D44" s="152"/>
      <c r="E44" s="152"/>
      <c r="F44" s="152"/>
      <c r="G44" s="152"/>
      <c r="H44" s="152"/>
      <c r="I44" s="22"/>
      <c r="J44" s="26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ht="15" customHeight="1" x14ac:dyDescent="0.25">
      <c r="A45" s="25"/>
      <c r="B45" s="152"/>
      <c r="C45" s="158" t="s">
        <v>285</v>
      </c>
      <c r="D45" s="159"/>
      <c r="E45" s="159"/>
      <c r="F45" s="159"/>
      <c r="G45" s="159"/>
      <c r="H45" s="160">
        <v>4680</v>
      </c>
      <c r="I45" s="22"/>
      <c r="J45" s="26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ht="15" customHeight="1" x14ac:dyDescent="0.25">
      <c r="A46" s="25"/>
      <c r="B46" s="152"/>
      <c r="C46" s="161" t="s">
        <v>286</v>
      </c>
      <c r="D46" s="162"/>
      <c r="E46" s="162"/>
      <c r="F46" s="162"/>
      <c r="G46" s="162"/>
      <c r="H46" s="163">
        <v>14350</v>
      </c>
      <c r="I46" s="22"/>
      <c r="J46" s="2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ht="15" customHeight="1" x14ac:dyDescent="0.25">
      <c r="A47" s="25"/>
      <c r="B47" s="152"/>
      <c r="C47" s="152"/>
      <c r="D47" s="152"/>
      <c r="E47" s="152"/>
      <c r="F47" s="152"/>
      <c r="G47" s="152"/>
      <c r="H47" s="152"/>
      <c r="I47" s="22"/>
      <c r="J47" s="26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ht="15" customHeight="1" x14ac:dyDescent="0.25">
      <c r="A48" s="25"/>
      <c r="B48" s="152" t="s">
        <v>287</v>
      </c>
      <c r="C48" s="152"/>
      <c r="D48" s="152"/>
      <c r="E48" s="152"/>
      <c r="F48" s="152"/>
      <c r="G48" s="152">
        <v>7800</v>
      </c>
      <c r="H48" s="22"/>
      <c r="I48" s="22"/>
      <c r="J48" s="26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ht="15" customHeight="1" x14ac:dyDescent="0.25">
      <c r="A49" s="25"/>
      <c r="B49" s="152" t="s">
        <v>288</v>
      </c>
      <c r="C49" s="152"/>
      <c r="D49" s="152"/>
      <c r="E49" s="152"/>
      <c r="F49" s="152"/>
      <c r="G49" s="152">
        <v>2080</v>
      </c>
      <c r="H49" s="22"/>
      <c r="I49" s="22"/>
      <c r="J49" s="26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ht="15" customHeight="1" x14ac:dyDescent="0.25">
      <c r="A50" s="25"/>
      <c r="B50" s="152" t="s">
        <v>289</v>
      </c>
      <c r="C50" s="152"/>
      <c r="D50" s="152"/>
      <c r="E50" s="152"/>
      <c r="F50" s="152"/>
      <c r="G50" s="152">
        <v>11565</v>
      </c>
      <c r="H50" s="22"/>
      <c r="I50" s="22"/>
      <c r="J50" s="26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ht="15" customHeight="1" x14ac:dyDescent="0.25">
      <c r="A51" s="25"/>
      <c r="B51" s="152" t="s">
        <v>290</v>
      </c>
      <c r="C51" s="152"/>
      <c r="D51" s="152"/>
      <c r="E51" s="152"/>
      <c r="F51" s="152"/>
      <c r="G51" s="152">
        <v>1310</v>
      </c>
      <c r="H51" s="22"/>
      <c r="I51" s="22"/>
      <c r="J51" s="26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ht="15" customHeight="1" x14ac:dyDescent="0.25">
      <c r="A52" s="25"/>
      <c r="B52" s="152" t="s">
        <v>291</v>
      </c>
      <c r="C52" s="152"/>
      <c r="D52" s="152"/>
      <c r="E52" s="152"/>
      <c r="F52" s="152"/>
      <c r="G52" s="152">
        <v>13013</v>
      </c>
      <c r="H52" s="22"/>
      <c r="I52" s="22"/>
      <c r="J52" s="26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ht="15" customHeight="1" x14ac:dyDescent="0.25">
      <c r="A53" s="25"/>
      <c r="B53" s="152"/>
      <c r="C53" s="152"/>
      <c r="D53" s="152"/>
      <c r="E53" s="152"/>
      <c r="F53" s="152"/>
      <c r="G53" s="152"/>
      <c r="H53" s="152"/>
      <c r="I53" s="22"/>
      <c r="J53" s="26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ht="15" customHeight="1" x14ac:dyDescent="0.25">
      <c r="A54" s="25"/>
      <c r="B54" s="152" t="s">
        <v>292</v>
      </c>
      <c r="C54" s="152"/>
      <c r="D54" s="152"/>
      <c r="E54" s="152"/>
      <c r="F54" s="152"/>
      <c r="G54" s="152"/>
      <c r="H54" s="152"/>
      <c r="I54" s="22"/>
      <c r="J54" s="26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ht="15" customHeight="1" x14ac:dyDescent="0.25">
      <c r="A55" s="25"/>
      <c r="B55" s="152"/>
      <c r="C55" s="152"/>
      <c r="D55" s="152"/>
      <c r="E55" s="152"/>
      <c r="F55" s="152"/>
      <c r="G55" s="152"/>
      <c r="H55" s="152"/>
      <c r="I55" s="22"/>
      <c r="J55" s="26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ht="15" customHeight="1" x14ac:dyDescent="0.25">
      <c r="A56" s="25"/>
      <c r="B56" s="152"/>
      <c r="C56" s="152" t="s">
        <v>293</v>
      </c>
      <c r="D56" s="152" t="s">
        <v>294</v>
      </c>
      <c r="E56" s="152"/>
      <c r="F56" s="152"/>
      <c r="G56" s="152"/>
      <c r="H56" s="152"/>
      <c r="I56" s="22"/>
      <c r="J56" s="2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ht="15" customHeight="1" x14ac:dyDescent="0.25">
      <c r="A57" s="25"/>
      <c r="B57" s="152"/>
      <c r="C57" s="152" t="s">
        <v>295</v>
      </c>
      <c r="D57" s="152" t="s">
        <v>296</v>
      </c>
      <c r="E57" s="152"/>
      <c r="F57" s="152"/>
      <c r="G57" s="152"/>
      <c r="H57" s="152"/>
      <c r="I57" s="22"/>
      <c r="J57" s="26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ht="15" customHeight="1" x14ac:dyDescent="0.25">
      <c r="A58" s="25"/>
      <c r="B58" s="152"/>
      <c r="C58" s="152"/>
      <c r="D58" s="152"/>
      <c r="E58" s="152"/>
      <c r="F58" s="152"/>
      <c r="G58" s="152"/>
      <c r="H58" s="152"/>
      <c r="I58" s="22"/>
      <c r="J58" s="26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ht="15" customHeight="1" x14ac:dyDescent="0.25">
      <c r="A59" s="25"/>
      <c r="B59" s="152"/>
      <c r="C59" s="165" t="s">
        <v>279</v>
      </c>
      <c r="D59" s="166" t="s">
        <v>280</v>
      </c>
      <c r="E59" s="167" t="s">
        <v>281</v>
      </c>
      <c r="F59" s="166" t="s">
        <v>297</v>
      </c>
      <c r="G59" s="165" t="s">
        <v>293</v>
      </c>
      <c r="H59" s="167" t="s">
        <v>295</v>
      </c>
      <c r="I59" s="22"/>
      <c r="J59" s="26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ht="15" customHeight="1" x14ac:dyDescent="0.25">
      <c r="A60" s="25"/>
      <c r="B60" s="152"/>
      <c r="C60" s="149">
        <v>464350</v>
      </c>
      <c r="D60" s="151">
        <v>125560</v>
      </c>
      <c r="E60" s="150">
        <v>100320</v>
      </c>
      <c r="F60" s="168">
        <v>0.22</v>
      </c>
      <c r="G60" s="149">
        <v>0</v>
      </c>
      <c r="H60" s="150">
        <v>0</v>
      </c>
      <c r="I60" s="22"/>
      <c r="J60" s="26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ht="15" customHeight="1" x14ac:dyDescent="0.25">
      <c r="A61" s="25"/>
      <c r="B61" s="152"/>
      <c r="C61" s="22"/>
      <c r="D61" s="22"/>
      <c r="E61" s="22"/>
      <c r="F61" s="152"/>
      <c r="G61" s="152"/>
      <c r="H61" s="152"/>
      <c r="I61" s="22"/>
      <c r="J61" s="26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ht="15" customHeight="1" x14ac:dyDescent="0.25">
      <c r="A62" s="25"/>
      <c r="B62" s="152"/>
      <c r="C62" s="169"/>
      <c r="D62" s="170"/>
      <c r="E62" s="170"/>
      <c r="F62" s="171" t="s">
        <v>298</v>
      </c>
      <c r="G62" s="172"/>
      <c r="H62" s="152"/>
      <c r="I62" s="22"/>
      <c r="J62" s="26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ht="15" customHeight="1" x14ac:dyDescent="0.25">
      <c r="A63" s="25"/>
      <c r="B63" s="152"/>
      <c r="C63" s="158" t="s">
        <v>299</v>
      </c>
      <c r="D63" s="159"/>
      <c r="E63" s="159"/>
      <c r="F63" s="173">
        <v>2.5000000000000001E-2</v>
      </c>
      <c r="G63" s="174"/>
      <c r="H63" s="152"/>
      <c r="I63" s="22"/>
      <c r="J63" s="26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 ht="15" customHeight="1" x14ac:dyDescent="0.25">
      <c r="A64" s="25"/>
      <c r="B64" s="152"/>
      <c r="C64" s="175" t="s">
        <v>300</v>
      </c>
      <c r="D64" s="176"/>
      <c r="E64" s="176"/>
      <c r="F64" s="177">
        <v>1.7500000000000002E-2</v>
      </c>
      <c r="G64" s="178"/>
      <c r="H64" s="152"/>
      <c r="I64" s="22"/>
      <c r="J64" s="26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ht="15" customHeight="1" x14ac:dyDescent="0.25">
      <c r="A65" s="25"/>
      <c r="B65" s="152"/>
      <c r="C65" s="161" t="s">
        <v>301</v>
      </c>
      <c r="D65" s="162"/>
      <c r="E65" s="162"/>
      <c r="F65" s="179">
        <v>2.5000000000000001E-2</v>
      </c>
      <c r="G65" s="180"/>
      <c r="H65" s="152"/>
      <c r="I65" s="22"/>
      <c r="J65" s="26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ht="15" customHeight="1" x14ac:dyDescent="0.25">
      <c r="A66" s="25"/>
      <c r="B66" s="152"/>
      <c r="C66" s="158" t="s">
        <v>302</v>
      </c>
      <c r="D66" s="159"/>
      <c r="E66" s="159"/>
      <c r="F66" s="173">
        <v>7.4999999999999997E-3</v>
      </c>
      <c r="G66" s="174"/>
      <c r="H66" s="152"/>
      <c r="I66" s="22"/>
      <c r="J66" s="2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ht="15" customHeight="1" x14ac:dyDescent="0.25">
      <c r="A67" s="25"/>
      <c r="B67" s="152"/>
      <c r="C67" s="161" t="s">
        <v>303</v>
      </c>
      <c r="D67" s="162"/>
      <c r="E67" s="162"/>
      <c r="F67" s="179">
        <v>7.4999999999999997E-3</v>
      </c>
      <c r="G67" s="180"/>
      <c r="H67" s="152"/>
      <c r="I67" s="22"/>
      <c r="J67" s="26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ht="15" customHeight="1" x14ac:dyDescent="0.25">
      <c r="A68" s="25"/>
      <c r="B68" s="152"/>
      <c r="C68" s="175" t="s">
        <v>304</v>
      </c>
      <c r="D68" s="176"/>
      <c r="E68" s="176"/>
      <c r="F68" s="177">
        <v>2.5000000000000001E-2</v>
      </c>
      <c r="G68" s="178"/>
      <c r="H68" s="152"/>
      <c r="I68" s="22"/>
      <c r="J68" s="26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ht="15" customHeight="1" x14ac:dyDescent="0.25">
      <c r="A69" s="25"/>
      <c r="B69" s="152"/>
      <c r="C69" s="161" t="s">
        <v>305</v>
      </c>
      <c r="D69" s="162"/>
      <c r="E69" s="162"/>
      <c r="F69" s="179">
        <v>8.5000000000000006E-2</v>
      </c>
      <c r="G69" s="180"/>
      <c r="H69" s="152"/>
      <c r="I69" s="22"/>
      <c r="J69" s="26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ht="15" customHeight="1" x14ac:dyDescent="0.25">
      <c r="A70" s="25"/>
      <c r="B70" s="152"/>
      <c r="C70" s="152"/>
      <c r="D70" s="152"/>
      <c r="E70" s="152"/>
      <c r="F70" s="152"/>
      <c r="G70" s="152"/>
      <c r="H70" s="152"/>
      <c r="I70" s="22"/>
      <c r="J70" s="26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ht="15" customHeight="1" x14ac:dyDescent="0.25">
      <c r="A71" s="25"/>
      <c r="B71" s="152"/>
      <c r="C71" s="181" t="s">
        <v>306</v>
      </c>
      <c r="D71" s="152"/>
      <c r="E71" s="152"/>
      <c r="F71" s="152"/>
      <c r="G71" s="152"/>
      <c r="H71" s="152"/>
      <c r="I71" s="22"/>
      <c r="J71" s="26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ht="15" customHeight="1" x14ac:dyDescent="0.25">
      <c r="A72" s="25"/>
      <c r="B72" s="152"/>
      <c r="C72" s="181" t="s">
        <v>307</v>
      </c>
      <c r="D72" s="152"/>
      <c r="E72" s="152"/>
      <c r="F72" s="152"/>
      <c r="G72" s="152"/>
      <c r="H72" s="152"/>
      <c r="I72" s="22"/>
      <c r="J72" s="26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ht="15" customHeight="1" x14ac:dyDescent="0.25">
      <c r="A73" s="25"/>
      <c r="B73" s="152"/>
      <c r="C73" s="152"/>
      <c r="D73" s="152"/>
      <c r="E73" s="152"/>
      <c r="F73" s="152"/>
      <c r="G73" s="152"/>
      <c r="H73" s="152"/>
      <c r="I73" s="152"/>
      <c r="J73" s="26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ht="15" customHeight="1" x14ac:dyDescent="0.25">
      <c r="A74" s="29" t="s">
        <v>4</v>
      </c>
      <c r="B74" s="152" t="s">
        <v>308</v>
      </c>
      <c r="C74" s="152"/>
      <c r="D74" s="152"/>
      <c r="E74" s="152"/>
      <c r="F74" s="152"/>
      <c r="G74" s="152"/>
      <c r="H74" s="152"/>
      <c r="I74" s="152"/>
      <c r="J74" s="26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ht="15" customHeight="1" thickBot="1" x14ac:dyDescent="0.3">
      <c r="A75" s="9">
        <f>INDEX('Point Grid'!$C$8:$I$40,MATCH($A$1,'Point Grid'!$A$8:$A$3400),MATCH(A74,'Point Grid'!$C$7:$I$7,0))</f>
        <v>0.5</v>
      </c>
      <c r="B75" s="152" t="s">
        <v>309</v>
      </c>
      <c r="C75" s="152"/>
      <c r="D75" s="152"/>
      <c r="E75" s="152"/>
      <c r="F75" s="152"/>
      <c r="G75" s="152"/>
      <c r="H75" s="152"/>
      <c r="I75" s="152"/>
      <c r="J75" s="26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ht="15" customHeight="1" thickBot="1" x14ac:dyDescent="0.3">
      <c r="A76" s="5"/>
      <c r="B76" s="152"/>
      <c r="C76" s="152"/>
      <c r="D76" s="152"/>
      <c r="E76" s="152"/>
      <c r="F76" s="152"/>
      <c r="G76" s="152"/>
      <c r="H76" s="152"/>
      <c r="I76" s="152"/>
      <c r="J76" s="2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 ht="15" customHeight="1" x14ac:dyDescent="0.25">
      <c r="A77" s="25"/>
      <c r="B77" s="152"/>
      <c r="C77" s="152"/>
      <c r="D77" s="152"/>
      <c r="E77" s="152"/>
      <c r="F77" s="152"/>
      <c r="G77" s="152"/>
      <c r="H77" s="152"/>
      <c r="I77" s="152"/>
      <c r="J77" s="26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ht="15" customHeight="1" thickBot="1" x14ac:dyDescent="0.3">
      <c r="A78" s="182"/>
      <c r="B78" s="182"/>
      <c r="C78" s="182"/>
      <c r="D78" s="182"/>
      <c r="E78" s="182"/>
      <c r="F78" s="182"/>
      <c r="G78" s="182"/>
      <c r="H78" s="182"/>
      <c r="I78" s="182"/>
      <c r="J78" s="64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 ht="15" customHeight="1" x14ac:dyDescent="0.25">
      <c r="A79"/>
      <c r="B79"/>
      <c r="C79"/>
      <c r="D79"/>
      <c r="E79"/>
      <c r="F79"/>
      <c r="G79"/>
      <c r="H79"/>
      <c r="I79"/>
      <c r="J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 ht="15" customHeight="1" x14ac:dyDescent="0.25">
      <c r="A80"/>
      <c r="B80"/>
      <c r="C80"/>
      <c r="D80"/>
      <c r="E80"/>
      <c r="F80"/>
      <c r="G80"/>
      <c r="H80"/>
      <c r="I80"/>
      <c r="J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 ht="15" customHeight="1" x14ac:dyDescent="0.25">
      <c r="A81"/>
      <c r="B81"/>
      <c r="C81"/>
      <c r="D81"/>
      <c r="E81"/>
      <c r="F81"/>
      <c r="G81"/>
      <c r="H81"/>
      <c r="I81"/>
      <c r="J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 ht="15" customHeight="1" x14ac:dyDescent="0.25">
      <c r="A82"/>
      <c r="B82"/>
      <c r="C82"/>
      <c r="D82"/>
      <c r="E82"/>
      <c r="F82"/>
      <c r="G82"/>
      <c r="H82"/>
      <c r="I82"/>
      <c r="J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 ht="15" customHeight="1" x14ac:dyDescent="0.25">
      <c r="A83"/>
      <c r="B83"/>
      <c r="C83"/>
      <c r="D83"/>
      <c r="E83"/>
      <c r="F83"/>
      <c r="G83"/>
      <c r="H83"/>
      <c r="I83"/>
      <c r="J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 ht="15" customHeight="1" x14ac:dyDescent="0.25">
      <c r="A84"/>
      <c r="B84"/>
      <c r="C84"/>
      <c r="D84"/>
      <c r="E84"/>
      <c r="F84"/>
      <c r="G84"/>
      <c r="H84"/>
      <c r="I84"/>
      <c r="J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 ht="15" customHeight="1" x14ac:dyDescent="0.25">
      <c r="A85"/>
      <c r="B85"/>
      <c r="C85"/>
      <c r="D85"/>
      <c r="E85"/>
      <c r="F85"/>
      <c r="G85"/>
      <c r="H85"/>
      <c r="I85"/>
      <c r="J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 ht="15" customHeight="1" x14ac:dyDescent="0.25">
      <c r="A86"/>
      <c r="B86"/>
      <c r="C86"/>
      <c r="D86"/>
      <c r="E86"/>
      <c r="F86"/>
      <c r="G86"/>
      <c r="H86"/>
      <c r="I86"/>
      <c r="J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 ht="15" customHeight="1" x14ac:dyDescent="0.25">
      <c r="A87"/>
      <c r="B87"/>
      <c r="C87"/>
      <c r="D87"/>
      <c r="E87"/>
      <c r="F87"/>
      <c r="G87"/>
      <c r="H87"/>
      <c r="I87"/>
      <c r="J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ht="15" customHeight="1" x14ac:dyDescent="0.25">
      <c r="A88"/>
      <c r="B88"/>
      <c r="C88"/>
      <c r="D88"/>
      <c r="E88"/>
      <c r="F88"/>
      <c r="G88"/>
      <c r="H88"/>
      <c r="I88"/>
      <c r="J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ht="15" customHeight="1" x14ac:dyDescent="0.25">
      <c r="A89"/>
      <c r="B89"/>
      <c r="C89"/>
      <c r="D89"/>
      <c r="E89"/>
      <c r="F89"/>
      <c r="G89"/>
      <c r="H89"/>
      <c r="I89"/>
      <c r="J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ht="15" customHeight="1" x14ac:dyDescent="0.25">
      <c r="A90"/>
      <c r="B90"/>
      <c r="C90"/>
      <c r="D90"/>
      <c r="E90"/>
      <c r="F90"/>
      <c r="G90"/>
      <c r="H90"/>
      <c r="I90"/>
      <c r="J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ht="15" customHeight="1" x14ac:dyDescent="0.25">
      <c r="A91"/>
      <c r="B91"/>
      <c r="C91"/>
      <c r="D91"/>
      <c r="E91"/>
      <c r="F91"/>
      <c r="G91"/>
      <c r="H91"/>
      <c r="I91"/>
      <c r="J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ht="15" customHeight="1" x14ac:dyDescent="0.25">
      <c r="A92"/>
      <c r="B92"/>
      <c r="C92"/>
      <c r="D92"/>
      <c r="E92"/>
      <c r="F92"/>
      <c r="G92"/>
      <c r="H92"/>
      <c r="I92"/>
      <c r="J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x14ac:dyDescent="0.25">
      <c r="A93"/>
      <c r="B93"/>
      <c r="C93"/>
      <c r="D93"/>
      <c r="E93"/>
      <c r="F93"/>
      <c r="G93"/>
      <c r="H93"/>
      <c r="I93"/>
      <c r="J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x14ac:dyDescent="0.25">
      <c r="A94"/>
      <c r="B94"/>
      <c r="C94"/>
      <c r="D94"/>
      <c r="E94"/>
      <c r="F94"/>
      <c r="G94"/>
      <c r="H94"/>
      <c r="I94"/>
      <c r="J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x14ac:dyDescent="0.25">
      <c r="A95"/>
      <c r="B95"/>
      <c r="C95"/>
      <c r="D95"/>
      <c r="E95"/>
      <c r="F95"/>
      <c r="G95"/>
      <c r="H95"/>
      <c r="I95"/>
      <c r="J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x14ac:dyDescent="0.25">
      <c r="A96"/>
      <c r="B96"/>
      <c r="C96"/>
      <c r="D96"/>
      <c r="E96"/>
      <c r="F96"/>
      <c r="G96"/>
      <c r="H96"/>
      <c r="I96"/>
      <c r="J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x14ac:dyDescent="0.25">
      <c r="A97"/>
      <c r="B97"/>
      <c r="C97"/>
      <c r="D97"/>
      <c r="E97"/>
      <c r="F97"/>
      <c r="G97"/>
      <c r="H97"/>
      <c r="I97"/>
      <c r="J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x14ac:dyDescent="0.25">
      <c r="A98"/>
      <c r="B98"/>
      <c r="C98"/>
      <c r="D98"/>
      <c r="E98"/>
      <c r="F98"/>
      <c r="G98"/>
      <c r="H98"/>
      <c r="I98"/>
      <c r="J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x14ac:dyDescent="0.25">
      <c r="A99"/>
      <c r="B99"/>
      <c r="C99"/>
      <c r="D99"/>
      <c r="E99"/>
      <c r="F99"/>
      <c r="G99"/>
      <c r="H99"/>
      <c r="I99"/>
      <c r="J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x14ac:dyDescent="0.25">
      <c r="A100"/>
      <c r="B100"/>
      <c r="C100"/>
      <c r="D100"/>
      <c r="E100"/>
      <c r="F100"/>
      <c r="G100"/>
      <c r="H100"/>
      <c r="I100"/>
      <c r="J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x14ac:dyDescent="0.25">
      <c r="A101"/>
      <c r="B101"/>
      <c r="C101"/>
      <c r="D101"/>
      <c r="E101"/>
      <c r="F101"/>
      <c r="G101"/>
      <c r="H101"/>
      <c r="I101"/>
      <c r="J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x14ac:dyDescent="0.25">
      <c r="A102"/>
      <c r="B102"/>
      <c r="C102"/>
      <c r="D102"/>
      <c r="E102"/>
      <c r="F102"/>
      <c r="G102"/>
      <c r="H102"/>
      <c r="I102"/>
      <c r="J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x14ac:dyDescent="0.25">
      <c r="A103"/>
      <c r="B103"/>
      <c r="C103"/>
      <c r="D103"/>
      <c r="E103"/>
      <c r="F103"/>
      <c r="G103"/>
      <c r="H103"/>
      <c r="I103"/>
      <c r="J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x14ac:dyDescent="0.25">
      <c r="A104"/>
      <c r="B104"/>
      <c r="C104"/>
      <c r="D104"/>
      <c r="E104"/>
      <c r="F104"/>
      <c r="G104"/>
      <c r="H104"/>
      <c r="I104"/>
      <c r="J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x14ac:dyDescent="0.25">
      <c r="A105"/>
      <c r="B105"/>
      <c r="C105"/>
      <c r="D105"/>
      <c r="E105"/>
      <c r="F105"/>
      <c r="G105"/>
      <c r="H105"/>
      <c r="I105"/>
      <c r="J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x14ac:dyDescent="0.25">
      <c r="A106"/>
      <c r="B106"/>
      <c r="C106"/>
      <c r="D106"/>
      <c r="E106"/>
      <c r="F106"/>
      <c r="G106"/>
      <c r="H106"/>
      <c r="I106"/>
      <c r="J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x14ac:dyDescent="0.25">
      <c r="A107"/>
      <c r="B107"/>
      <c r="C107"/>
      <c r="D107"/>
      <c r="E107"/>
      <c r="F107"/>
      <c r="G107"/>
      <c r="H107"/>
      <c r="I107"/>
      <c r="J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x14ac:dyDescent="0.25">
      <c r="A108"/>
      <c r="B108"/>
      <c r="C108"/>
      <c r="D108"/>
      <c r="E108"/>
      <c r="F108"/>
      <c r="G108"/>
      <c r="H108"/>
      <c r="I108"/>
      <c r="J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x14ac:dyDescent="0.25">
      <c r="A109"/>
      <c r="B109"/>
      <c r="C109"/>
      <c r="D109"/>
      <c r="E109"/>
      <c r="F109"/>
      <c r="G109"/>
      <c r="H109"/>
      <c r="I109"/>
      <c r="J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x14ac:dyDescent="0.25">
      <c r="A110"/>
      <c r="B110"/>
      <c r="C110"/>
      <c r="D110"/>
      <c r="E110"/>
      <c r="F110"/>
      <c r="G110"/>
      <c r="H110"/>
      <c r="I110"/>
      <c r="J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x14ac:dyDescent="0.25">
      <c r="A111"/>
      <c r="B111"/>
      <c r="C111"/>
      <c r="D111"/>
      <c r="E111"/>
      <c r="F111"/>
      <c r="G111"/>
      <c r="H111"/>
      <c r="I111"/>
      <c r="J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x14ac:dyDescent="0.25">
      <c r="A112"/>
      <c r="B112"/>
      <c r="C112"/>
      <c r="D112"/>
      <c r="E112"/>
      <c r="F112"/>
      <c r="G112"/>
      <c r="H112"/>
      <c r="I112"/>
      <c r="J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x14ac:dyDescent="0.25">
      <c r="A113"/>
      <c r="B113"/>
      <c r="C113"/>
      <c r="D113"/>
      <c r="E113"/>
      <c r="F113"/>
      <c r="G113"/>
      <c r="H113"/>
      <c r="I113"/>
      <c r="J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x14ac:dyDescent="0.25">
      <c r="A114"/>
      <c r="B114"/>
      <c r="C114"/>
      <c r="D114"/>
      <c r="E114"/>
      <c r="F114"/>
      <c r="G114"/>
      <c r="H114"/>
      <c r="I114"/>
      <c r="J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x14ac:dyDescent="0.25">
      <c r="A115"/>
      <c r="B115"/>
      <c r="C115"/>
      <c r="D115"/>
      <c r="E115"/>
      <c r="F115"/>
      <c r="G115"/>
      <c r="H115"/>
      <c r="I115"/>
      <c r="J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x14ac:dyDescent="0.25">
      <c r="A116"/>
      <c r="B116"/>
      <c r="C116"/>
      <c r="D116"/>
      <c r="E116"/>
      <c r="F116"/>
      <c r="G116"/>
      <c r="H116"/>
      <c r="I116"/>
      <c r="J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x14ac:dyDescent="0.25">
      <c r="A117"/>
      <c r="B117"/>
      <c r="C117"/>
      <c r="D117"/>
      <c r="E117"/>
      <c r="F117"/>
      <c r="G117"/>
      <c r="H117"/>
      <c r="I117"/>
      <c r="J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x14ac:dyDescent="0.25">
      <c r="A118"/>
      <c r="B118"/>
      <c r="C118"/>
      <c r="D118"/>
      <c r="E118"/>
      <c r="F118"/>
      <c r="G118"/>
      <c r="H118"/>
      <c r="I118"/>
      <c r="J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x14ac:dyDescent="0.25">
      <c r="A119"/>
      <c r="B119"/>
      <c r="C119"/>
      <c r="D119"/>
      <c r="E119"/>
      <c r="F119"/>
      <c r="G119"/>
      <c r="H119"/>
      <c r="I119"/>
      <c r="J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x14ac:dyDescent="0.25">
      <c r="A120"/>
      <c r="B120"/>
      <c r="C120"/>
      <c r="D120"/>
      <c r="E120"/>
      <c r="F120"/>
      <c r="G120"/>
      <c r="H120"/>
      <c r="I120"/>
      <c r="J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x14ac:dyDescent="0.25">
      <c r="A121"/>
      <c r="B121"/>
      <c r="C121"/>
      <c r="D121"/>
      <c r="E121"/>
      <c r="F121"/>
      <c r="G121"/>
      <c r="H121"/>
      <c r="I121"/>
      <c r="J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x14ac:dyDescent="0.25">
      <c r="A122"/>
      <c r="B122"/>
      <c r="C122"/>
      <c r="D122"/>
      <c r="E122"/>
      <c r="F122"/>
      <c r="G122"/>
      <c r="H122"/>
      <c r="I122"/>
      <c r="J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x14ac:dyDescent="0.25">
      <c r="A123"/>
      <c r="B123"/>
      <c r="C123"/>
      <c r="D123"/>
      <c r="E123"/>
      <c r="F123"/>
      <c r="G123"/>
      <c r="H123"/>
      <c r="I123"/>
      <c r="J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x14ac:dyDescent="0.25">
      <c r="A124"/>
      <c r="B124"/>
      <c r="C124"/>
      <c r="D124"/>
      <c r="E124"/>
      <c r="F124"/>
      <c r="G124"/>
      <c r="H124"/>
      <c r="I124"/>
      <c r="J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x14ac:dyDescent="0.25">
      <c r="A125"/>
      <c r="B125"/>
      <c r="C125"/>
      <c r="D125"/>
      <c r="E125"/>
      <c r="F125"/>
      <c r="G125"/>
      <c r="H125"/>
      <c r="I125"/>
      <c r="J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x14ac:dyDescent="0.25">
      <c r="A126"/>
      <c r="B126"/>
      <c r="C126"/>
      <c r="D126"/>
      <c r="E126"/>
      <c r="F126"/>
      <c r="G126"/>
      <c r="H126"/>
      <c r="I126"/>
      <c r="J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x14ac:dyDescent="0.25">
      <c r="A127"/>
      <c r="B127"/>
      <c r="C127"/>
      <c r="D127"/>
      <c r="E127"/>
      <c r="F127"/>
      <c r="G127"/>
      <c r="H127"/>
      <c r="I127"/>
      <c r="J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x14ac:dyDescent="0.25">
      <c r="A128"/>
      <c r="B128"/>
      <c r="C128"/>
      <c r="D128"/>
      <c r="E128"/>
      <c r="F128"/>
      <c r="G128"/>
      <c r="H128"/>
      <c r="I128"/>
      <c r="J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x14ac:dyDescent="0.25">
      <c r="A129"/>
      <c r="B129"/>
      <c r="C129"/>
      <c r="D129"/>
      <c r="E129"/>
      <c r="F129"/>
      <c r="G129"/>
      <c r="H129"/>
      <c r="I129"/>
      <c r="J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x14ac:dyDescent="0.25">
      <c r="A130"/>
      <c r="B130"/>
      <c r="C130"/>
      <c r="D130"/>
      <c r="E130"/>
      <c r="F130"/>
      <c r="G130"/>
      <c r="H130"/>
      <c r="I130"/>
      <c r="J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31" spans="1:26" x14ac:dyDescent="0.25">
      <c r="A131"/>
      <c r="B131"/>
      <c r="C131"/>
      <c r="D131"/>
      <c r="E131"/>
      <c r="F131"/>
      <c r="G131"/>
      <c r="H131"/>
      <c r="I131"/>
      <c r="J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</row>
    <row r="132" spans="1:26" x14ac:dyDescent="0.25">
      <c r="A132"/>
      <c r="B132"/>
      <c r="C132"/>
      <c r="D132"/>
      <c r="E132"/>
      <c r="F132"/>
      <c r="G132"/>
      <c r="H132"/>
      <c r="I132"/>
      <c r="J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</row>
    <row r="133" spans="1:26" x14ac:dyDescent="0.25">
      <c r="A133"/>
      <c r="B133"/>
      <c r="C133"/>
      <c r="D133"/>
      <c r="E133"/>
      <c r="F133"/>
      <c r="G133"/>
      <c r="H133"/>
      <c r="I133"/>
      <c r="J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</row>
    <row r="134" spans="1:26" x14ac:dyDescent="0.25">
      <c r="A134"/>
      <c r="B134"/>
      <c r="C134"/>
      <c r="D134"/>
      <c r="E134"/>
      <c r="F134"/>
      <c r="G134"/>
      <c r="H134"/>
      <c r="I134"/>
      <c r="J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</row>
    <row r="135" spans="1:26" x14ac:dyDescent="0.25">
      <c r="A135"/>
      <c r="B135"/>
      <c r="C135"/>
      <c r="D135"/>
      <c r="E135"/>
      <c r="F135"/>
      <c r="G135"/>
      <c r="H135"/>
      <c r="I135"/>
      <c r="J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</row>
    <row r="136" spans="1:26" x14ac:dyDescent="0.25">
      <c r="A136"/>
      <c r="B136"/>
      <c r="C136"/>
      <c r="D136"/>
      <c r="E136"/>
      <c r="F136"/>
      <c r="G136"/>
      <c r="H136"/>
      <c r="I136"/>
      <c r="J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</row>
    <row r="137" spans="1:26" x14ac:dyDescent="0.25">
      <c r="A137"/>
      <c r="B137"/>
      <c r="C137"/>
      <c r="D137"/>
      <c r="E137"/>
      <c r="F137"/>
      <c r="G137"/>
      <c r="H137"/>
      <c r="I137"/>
      <c r="J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</row>
    <row r="138" spans="1:26" x14ac:dyDescent="0.25">
      <c r="A138"/>
      <c r="B138"/>
      <c r="C138"/>
      <c r="D138"/>
      <c r="E138"/>
      <c r="F138"/>
      <c r="G138"/>
      <c r="H138"/>
      <c r="I138"/>
      <c r="J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</row>
    <row r="139" spans="1:26" x14ac:dyDescent="0.25">
      <c r="A139"/>
      <c r="B139"/>
      <c r="C139"/>
      <c r="D139"/>
      <c r="E139"/>
      <c r="F139"/>
      <c r="G139"/>
      <c r="H139"/>
      <c r="I139"/>
      <c r="J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</row>
    <row r="140" spans="1:26" x14ac:dyDescent="0.25"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x14ac:dyDescent="0.25"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x14ac:dyDescent="0.25"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x14ac:dyDescent="0.25"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x14ac:dyDescent="0.25"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2:26" x14ac:dyDescent="0.25"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2:26" x14ac:dyDescent="0.25"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2:26" x14ac:dyDescent="0.25"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2:26" x14ac:dyDescent="0.25"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2:26" x14ac:dyDescent="0.25"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2:26" x14ac:dyDescent="0.25"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2:26" x14ac:dyDescent="0.25"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2:26" x14ac:dyDescent="0.25"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2:26" x14ac:dyDescent="0.25"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2:26" x14ac:dyDescent="0.25"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</sheetData>
  <mergeCells count="1">
    <mergeCell ref="I1:J1"/>
  </mergeCells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I1:J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38"/>
  <sheetViews>
    <sheetView zoomScale="90" zoomScaleNormal="90" workbookViewId="0">
      <selection activeCell="A7" sqref="A7"/>
    </sheetView>
  </sheetViews>
  <sheetFormatPr defaultColWidth="8.7109375" defaultRowHeight="15" x14ac:dyDescent="0.25"/>
  <cols>
    <col min="1" max="1" width="9.7109375" customWidth="1"/>
    <col min="2" max="2" width="10.42578125" customWidth="1"/>
    <col min="3" max="9" width="6.7109375" customWidth="1"/>
    <col min="10" max="10" width="14.140625" bestFit="1" customWidth="1"/>
    <col min="11" max="11" width="2.7109375" customWidth="1"/>
    <col min="12" max="12" width="12.7109375" customWidth="1"/>
    <col min="13" max="19" width="6.7109375" customWidth="1"/>
  </cols>
  <sheetData>
    <row r="1" spans="1:19" ht="15.75" thickBot="1" x14ac:dyDescent="0.3"/>
    <row r="2" spans="1:19" ht="15" customHeight="1" thickBot="1" x14ac:dyDescent="0.3">
      <c r="L2" s="18" t="s">
        <v>31</v>
      </c>
      <c r="M2" s="21" t="str">
        <f t="array" ref="M2">IF(SUM(IF(M8:S35="",0,1))=0,"",SUM(M8:S35))</f>
        <v/>
      </c>
      <c r="O2" s="13" t="s">
        <v>14</v>
      </c>
      <c r="P2" s="6" t="str">
        <f>IF(M2="","",M2/M3)</f>
        <v/>
      </c>
    </row>
    <row r="3" spans="1:19" x14ac:dyDescent="0.25">
      <c r="L3" s="19" t="s">
        <v>32</v>
      </c>
      <c r="M3" s="20">
        <f>SUM(B8:B40)</f>
        <v>75</v>
      </c>
    </row>
    <row r="5" spans="1:19" ht="23.25" x14ac:dyDescent="0.35">
      <c r="A5" s="15" t="s">
        <v>232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 ht="15.75" x14ac:dyDescent="0.25">
      <c r="A6" s="1"/>
      <c r="B6" s="263" t="s">
        <v>9</v>
      </c>
      <c r="C6" s="2" t="s">
        <v>1</v>
      </c>
      <c r="D6" s="2"/>
      <c r="E6" s="2"/>
      <c r="F6" s="2"/>
      <c r="G6" s="2"/>
      <c r="H6" s="2"/>
      <c r="I6" s="2"/>
      <c r="J6" s="1"/>
      <c r="L6" s="4" t="s">
        <v>11</v>
      </c>
      <c r="M6" s="2" t="s">
        <v>1</v>
      </c>
      <c r="N6" s="2"/>
      <c r="O6" s="2"/>
      <c r="P6" s="2"/>
      <c r="Q6" s="2"/>
      <c r="R6" s="2"/>
      <c r="S6" s="2"/>
    </row>
    <row r="7" spans="1:19" x14ac:dyDescent="0.25">
      <c r="A7" s="3" t="s">
        <v>0</v>
      </c>
      <c r="B7" s="263"/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  <c r="J7" s="3" t="s">
        <v>10</v>
      </c>
      <c r="L7" s="3" t="s">
        <v>0</v>
      </c>
      <c r="M7" s="3" t="s">
        <v>2</v>
      </c>
      <c r="N7" s="3" t="s">
        <v>3</v>
      </c>
      <c r="O7" s="3" t="s">
        <v>4</v>
      </c>
      <c r="P7" s="3" t="s">
        <v>5</v>
      </c>
      <c r="Q7" s="3" t="s">
        <v>6</v>
      </c>
      <c r="R7" s="3" t="s">
        <v>7</v>
      </c>
      <c r="S7" s="3" t="s">
        <v>8</v>
      </c>
    </row>
    <row r="8" spans="1:19" x14ac:dyDescent="0.25">
      <c r="A8" s="42">
        <v>1</v>
      </c>
      <c r="B8" s="237">
        <f>SUM(C8:I8)</f>
        <v>1.5</v>
      </c>
      <c r="C8" s="11">
        <v>0.5</v>
      </c>
      <c r="D8" s="11">
        <v>0.5</v>
      </c>
      <c r="E8" s="11">
        <v>0.5</v>
      </c>
      <c r="F8" s="11"/>
      <c r="G8" s="11"/>
      <c r="H8" s="11"/>
      <c r="I8" s="11"/>
      <c r="J8" s="10" t="str">
        <f ca="1">INDIRECT("'"&amp;A8&amp;"'!B1")</f>
        <v>Incomplete</v>
      </c>
      <c r="L8" s="14">
        <f>A8</f>
        <v>1</v>
      </c>
      <c r="M8" s="37" t="str">
        <f>IF('1'!$A$17="","",'1'!$A$17)</f>
        <v/>
      </c>
      <c r="N8" s="37" t="str">
        <f>IF('1'!$A$21="","",'1'!$A$21)</f>
        <v/>
      </c>
      <c r="O8" s="37" t="str">
        <f>IF('1'!$A$25="","",'1'!$A$25)</f>
        <v/>
      </c>
      <c r="P8" s="37"/>
      <c r="Q8" s="37"/>
      <c r="R8" s="37"/>
      <c r="S8" s="37"/>
    </row>
    <row r="9" spans="1:19" x14ac:dyDescent="0.25">
      <c r="A9" s="42">
        <v>2</v>
      </c>
      <c r="B9" s="237">
        <f t="shared" ref="B9:B34" si="0">SUM(C9:I9)</f>
        <v>2</v>
      </c>
      <c r="C9" s="11">
        <v>1</v>
      </c>
      <c r="D9" s="11">
        <v>0.5</v>
      </c>
      <c r="E9" s="11">
        <v>0.5</v>
      </c>
      <c r="F9" s="11"/>
      <c r="G9" s="11"/>
      <c r="H9" s="11"/>
      <c r="I9" s="11"/>
      <c r="J9" s="10" t="str">
        <f t="shared" ref="J9:J26" ca="1" si="1">INDIRECT("'"&amp;A9&amp;"'!B1")</f>
        <v>Incomplete</v>
      </c>
      <c r="L9" s="14">
        <f t="shared" ref="L9:L26" si="2">A9</f>
        <v>2</v>
      </c>
      <c r="M9" s="37" t="str">
        <f>IF('2'!$A$9="","",'2'!$A$9)</f>
        <v/>
      </c>
      <c r="N9" s="37" t="str">
        <f>IF('2'!$A$13="","",'2'!$A$13)</f>
        <v/>
      </c>
      <c r="O9" s="37" t="str">
        <f>IF('2'!$A$17="","",'2'!$A$17)</f>
        <v/>
      </c>
      <c r="P9" s="37"/>
      <c r="Q9" s="37"/>
      <c r="R9" s="37"/>
      <c r="S9" s="37"/>
    </row>
    <row r="10" spans="1:19" x14ac:dyDescent="0.25">
      <c r="A10" s="42">
        <v>3</v>
      </c>
      <c r="B10" s="237">
        <f t="shared" si="0"/>
        <v>2.5</v>
      </c>
      <c r="C10" s="11">
        <v>0.5</v>
      </c>
      <c r="D10" s="11">
        <v>0.5</v>
      </c>
      <c r="E10" s="11">
        <v>0.5</v>
      </c>
      <c r="F10" s="11">
        <v>0.5</v>
      </c>
      <c r="G10" s="11">
        <v>0.5</v>
      </c>
      <c r="H10" s="11"/>
      <c r="I10" s="11"/>
      <c r="J10" s="10" t="str">
        <f t="shared" ca="1" si="1"/>
        <v>Incomplete</v>
      </c>
      <c r="L10" s="14">
        <f t="shared" si="2"/>
        <v>3</v>
      </c>
      <c r="M10" s="37" t="str">
        <f>IF('3'!$A$8="","",'3'!$A$8)</f>
        <v/>
      </c>
      <c r="N10" s="37" t="str">
        <f>IF('3'!$A$12="","",'3'!$A$12)</f>
        <v/>
      </c>
      <c r="O10" s="37" t="str">
        <f>IF('3'!$A$16="","",'3'!$A$16)</f>
        <v/>
      </c>
      <c r="P10" s="37" t="str">
        <f>IF('3'!$A$20="","",'3'!$A$20)</f>
        <v/>
      </c>
      <c r="Q10" s="37" t="str">
        <f>IF('3'!$A$24="","",'3'!$A$24)</f>
        <v/>
      </c>
      <c r="R10" s="37"/>
      <c r="S10" s="37"/>
    </row>
    <row r="11" spans="1:19" x14ac:dyDescent="0.25">
      <c r="A11" s="42">
        <v>4</v>
      </c>
      <c r="B11" s="237">
        <f t="shared" si="0"/>
        <v>2.75</v>
      </c>
      <c r="C11" s="11">
        <v>1.25</v>
      </c>
      <c r="D11" s="11">
        <v>1.25</v>
      </c>
      <c r="E11" s="11">
        <v>0.25</v>
      </c>
      <c r="F11" s="11"/>
      <c r="G11" s="11"/>
      <c r="H11" s="11"/>
      <c r="I11" s="11"/>
      <c r="J11" s="10" t="str">
        <f t="shared" ca="1" si="1"/>
        <v>Incomplete</v>
      </c>
      <c r="L11" s="14">
        <f t="shared" si="2"/>
        <v>4</v>
      </c>
      <c r="M11" s="37" t="str">
        <f>IF('4'!$A$8="","",'4'!$A$8)</f>
        <v/>
      </c>
      <c r="N11" s="37" t="str">
        <f>IF('4'!$A$12="","",'4'!$A$12)</f>
        <v/>
      </c>
      <c r="O11" s="37" t="str">
        <f>IF('4'!$A$16="","",'4'!$A$16)</f>
        <v/>
      </c>
      <c r="P11" s="37"/>
      <c r="Q11" s="37"/>
      <c r="R11" s="37"/>
      <c r="S11" s="37"/>
    </row>
    <row r="12" spans="1:19" x14ac:dyDescent="0.25">
      <c r="A12" s="42">
        <v>5</v>
      </c>
      <c r="B12" s="237">
        <f t="shared" si="0"/>
        <v>2.5</v>
      </c>
      <c r="C12" s="11">
        <v>1</v>
      </c>
      <c r="D12" s="11">
        <v>1</v>
      </c>
      <c r="E12" s="11">
        <v>0.5</v>
      </c>
      <c r="F12" s="11"/>
      <c r="G12" s="11"/>
      <c r="H12" s="11"/>
      <c r="I12" s="11"/>
      <c r="J12" s="10" t="str">
        <f t="shared" ca="1" si="1"/>
        <v>Incomplete</v>
      </c>
      <c r="L12" s="14">
        <f t="shared" si="2"/>
        <v>5</v>
      </c>
      <c r="M12" s="37" t="str">
        <f>IF('5'!$A$8="","",'5'!$A$8)</f>
        <v/>
      </c>
      <c r="N12" s="37" t="str">
        <f>IF('5'!$A$12="","",'5'!$A$12)</f>
        <v/>
      </c>
      <c r="O12" s="37" t="str">
        <f>IF('5'!$A$16="","",'5'!$A$16)</f>
        <v/>
      </c>
      <c r="P12" s="37"/>
      <c r="Q12" s="37"/>
      <c r="R12" s="37"/>
      <c r="S12" s="37"/>
    </row>
    <row r="13" spans="1:19" x14ac:dyDescent="0.25">
      <c r="A13" s="42">
        <v>6</v>
      </c>
      <c r="B13" s="237">
        <f t="shared" si="0"/>
        <v>2</v>
      </c>
      <c r="C13" s="11">
        <v>2</v>
      </c>
      <c r="D13" s="11"/>
      <c r="E13" s="11"/>
      <c r="F13" s="11"/>
      <c r="G13" s="11"/>
      <c r="H13" s="11"/>
      <c r="I13" s="11"/>
      <c r="J13" s="10" t="str">
        <f t="shared" ca="1" si="1"/>
        <v>Incomplete</v>
      </c>
      <c r="L13" s="14">
        <f t="shared" si="2"/>
        <v>6</v>
      </c>
      <c r="M13" s="37" t="str">
        <f>IF('6'!$A$8="","",'6'!$A$8)</f>
        <v/>
      </c>
      <c r="N13" s="52"/>
      <c r="O13" s="48"/>
      <c r="P13" s="48"/>
      <c r="Q13" s="48"/>
      <c r="R13" s="37"/>
      <c r="S13" s="37"/>
    </row>
    <row r="14" spans="1:19" x14ac:dyDescent="0.25">
      <c r="A14" s="42">
        <v>7</v>
      </c>
      <c r="B14" s="237">
        <f t="shared" si="0"/>
        <v>0.5</v>
      </c>
      <c r="C14" s="11">
        <v>0.5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/>
      <c r="J14" s="10" t="str">
        <f t="shared" ca="1" si="1"/>
        <v>Incomplete</v>
      </c>
      <c r="L14" s="14">
        <f t="shared" si="2"/>
        <v>7</v>
      </c>
      <c r="M14" s="37" t="str">
        <f>IF('7'!$A$8="","",'7'!$A$8)</f>
        <v/>
      </c>
      <c r="N14" s="37"/>
      <c r="O14" s="37"/>
      <c r="P14" s="37"/>
      <c r="Q14" s="37"/>
      <c r="R14" s="37"/>
      <c r="S14" s="37"/>
    </row>
    <row r="15" spans="1:19" x14ac:dyDescent="0.25">
      <c r="A15" s="42">
        <v>8</v>
      </c>
      <c r="B15" s="237">
        <f t="shared" si="0"/>
        <v>3.75</v>
      </c>
      <c r="C15" s="11">
        <v>2</v>
      </c>
      <c r="D15" s="11">
        <v>0.5</v>
      </c>
      <c r="E15" s="11">
        <v>1.25</v>
      </c>
      <c r="F15" s="11"/>
      <c r="G15" s="11"/>
      <c r="H15" s="11"/>
      <c r="I15" s="11"/>
      <c r="J15" s="10" t="str">
        <f t="shared" ca="1" si="1"/>
        <v>Incomplete</v>
      </c>
      <c r="L15" s="14">
        <f t="shared" si="2"/>
        <v>8</v>
      </c>
      <c r="M15" s="37" t="str">
        <f>IF('8'!$A$8="","",'8'!$A$8)</f>
        <v/>
      </c>
      <c r="N15" s="37" t="str">
        <f>IF('8'!$A$12="","",'8'!$A$12)</f>
        <v/>
      </c>
      <c r="O15" s="37" t="str">
        <f>IF('8'!$A$16="","",'8'!$A$16)</f>
        <v/>
      </c>
      <c r="P15" s="37"/>
      <c r="Q15" s="37"/>
      <c r="R15" s="37"/>
      <c r="S15" s="37"/>
    </row>
    <row r="16" spans="1:19" x14ac:dyDescent="0.25">
      <c r="A16" s="42">
        <v>9</v>
      </c>
      <c r="B16" s="238">
        <f t="shared" si="0"/>
        <v>1.25</v>
      </c>
      <c r="C16" s="11">
        <v>0.5</v>
      </c>
      <c r="D16" s="11">
        <v>0.75</v>
      </c>
      <c r="E16" s="11"/>
      <c r="F16" s="11"/>
      <c r="G16" s="11"/>
      <c r="H16" s="11"/>
      <c r="I16" s="11"/>
      <c r="J16" s="10" t="str">
        <f t="shared" ca="1" si="1"/>
        <v>Incomplete</v>
      </c>
      <c r="L16" s="14">
        <f t="shared" si="2"/>
        <v>9</v>
      </c>
      <c r="M16" s="37" t="str">
        <f>IF('9'!$A$8="","",'9'!$A$8)</f>
        <v/>
      </c>
      <c r="N16" s="37" t="str">
        <f>IF('9'!$A$12="","",'9'!$A$12)</f>
        <v/>
      </c>
      <c r="O16" s="37"/>
      <c r="P16" s="37"/>
      <c r="Q16" s="37"/>
      <c r="R16" s="37"/>
      <c r="S16" s="37"/>
    </row>
    <row r="17" spans="1:19" x14ac:dyDescent="0.25">
      <c r="A17" s="42">
        <v>10</v>
      </c>
      <c r="B17" s="238">
        <f t="shared" si="0"/>
        <v>2</v>
      </c>
      <c r="C17" s="11">
        <v>1</v>
      </c>
      <c r="D17" s="11">
        <v>1</v>
      </c>
      <c r="E17" s="11"/>
      <c r="F17" s="11"/>
      <c r="G17" s="11"/>
      <c r="H17" s="11"/>
      <c r="I17" s="11"/>
      <c r="J17" s="10" t="str">
        <f t="shared" ca="1" si="1"/>
        <v>Incomplete</v>
      </c>
      <c r="L17" s="14">
        <f t="shared" si="2"/>
        <v>10</v>
      </c>
      <c r="M17" s="37" t="str">
        <f>IF('10'!$A$8="","",'10'!$A$8)</f>
        <v/>
      </c>
      <c r="N17" s="37" t="str">
        <f>IF('10'!$A$12="","",'10'!$A$12)</f>
        <v/>
      </c>
      <c r="O17" s="37"/>
      <c r="P17" s="37"/>
      <c r="Q17" s="37"/>
      <c r="R17" s="37"/>
      <c r="S17" s="37"/>
    </row>
    <row r="18" spans="1:19" x14ac:dyDescent="0.25">
      <c r="A18" s="42">
        <v>11</v>
      </c>
      <c r="B18" s="238">
        <f t="shared" si="0"/>
        <v>2</v>
      </c>
      <c r="C18" s="11">
        <v>0.5</v>
      </c>
      <c r="D18" s="11">
        <v>0.25</v>
      </c>
      <c r="E18" s="11">
        <v>0.5</v>
      </c>
      <c r="F18" s="11">
        <v>0.75</v>
      </c>
      <c r="G18" s="11"/>
      <c r="H18" s="11"/>
      <c r="I18" s="11"/>
      <c r="J18" s="10" t="str">
        <f t="shared" ca="1" si="1"/>
        <v>Incomplete</v>
      </c>
      <c r="L18" s="14">
        <f t="shared" si="2"/>
        <v>11</v>
      </c>
      <c r="M18" s="37" t="str">
        <f>IF('11'!$A$24="","",'11'!$A$24)</f>
        <v/>
      </c>
      <c r="N18" s="37" t="str">
        <f>IF('11'!$A$28="","",'11'!$A$28)</f>
        <v/>
      </c>
      <c r="O18" s="37" t="str">
        <f>IF('11'!$A$32="","",'11'!$A$32)</f>
        <v/>
      </c>
      <c r="P18" s="37" t="str">
        <f>IF('11'!$A$36="","",'11'!$A$36)</f>
        <v/>
      </c>
      <c r="Q18" s="37"/>
      <c r="R18" s="37"/>
      <c r="S18" s="37"/>
    </row>
    <row r="19" spans="1:19" x14ac:dyDescent="0.25">
      <c r="A19" s="42">
        <v>12</v>
      </c>
      <c r="B19" s="238">
        <f t="shared" si="0"/>
        <v>3.25</v>
      </c>
      <c r="C19" s="11">
        <v>3.25</v>
      </c>
      <c r="D19" s="11"/>
      <c r="E19" s="11"/>
      <c r="F19" s="11"/>
      <c r="G19" s="11"/>
      <c r="H19" s="11"/>
      <c r="I19" s="11"/>
      <c r="J19" s="10" t="str">
        <f t="shared" ca="1" si="1"/>
        <v>Incomplete</v>
      </c>
      <c r="L19" s="14">
        <f t="shared" si="2"/>
        <v>12</v>
      </c>
      <c r="M19" s="37" t="str">
        <f>IF('12'!$A$44="","",'12'!$A$44)</f>
        <v/>
      </c>
      <c r="N19" s="37"/>
      <c r="O19" s="37"/>
      <c r="P19" s="37"/>
      <c r="Q19" s="37"/>
      <c r="R19" s="37"/>
      <c r="S19" s="37"/>
    </row>
    <row r="20" spans="1:19" x14ac:dyDescent="0.25">
      <c r="A20" s="42">
        <v>13</v>
      </c>
      <c r="B20" s="238">
        <f t="shared" si="0"/>
        <v>2.25</v>
      </c>
      <c r="C20" s="11">
        <v>1.5</v>
      </c>
      <c r="D20" s="11">
        <v>0.5</v>
      </c>
      <c r="E20" s="11">
        <v>0.25</v>
      </c>
      <c r="F20" s="11"/>
      <c r="G20" s="11"/>
      <c r="H20" s="11"/>
      <c r="I20" s="11"/>
      <c r="J20" s="10" t="str">
        <f t="shared" ca="1" si="1"/>
        <v>Incomplete</v>
      </c>
      <c r="L20" s="14">
        <f t="shared" si="2"/>
        <v>13</v>
      </c>
      <c r="M20" s="37" t="str">
        <f>IF('10'!$A$8="","",'10'!$A$8)</f>
        <v/>
      </c>
      <c r="N20" s="37" t="str">
        <f>IF('10'!$A$19="","",'10'!$A$19)</f>
        <v/>
      </c>
      <c r="O20" s="37" t="str">
        <f>IF('10'!$A$24="","",'10'!$A$24)</f>
        <v/>
      </c>
      <c r="P20" s="37"/>
      <c r="Q20" s="37"/>
      <c r="R20" s="37"/>
      <c r="S20" s="37"/>
    </row>
    <row r="21" spans="1:19" x14ac:dyDescent="0.25">
      <c r="A21" s="42">
        <v>14</v>
      </c>
      <c r="B21" s="238">
        <f t="shared" si="0"/>
        <v>1.25</v>
      </c>
      <c r="C21" s="11">
        <v>1.25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0" t="str">
        <f t="shared" ca="1" si="1"/>
        <v>Incomplete</v>
      </c>
      <c r="L21" s="14">
        <f t="shared" si="2"/>
        <v>14</v>
      </c>
      <c r="M21" s="37" t="str">
        <f>IF('11'!$A$24="","",'11'!$A$24)</f>
        <v/>
      </c>
      <c r="N21" s="37" t="str">
        <f>IF('11'!$A$28="","",'11'!$A$28)</f>
        <v/>
      </c>
      <c r="O21" s="37" t="str">
        <f>IF('11'!$A$32="","",'11'!$A$32)</f>
        <v/>
      </c>
      <c r="P21" s="37" t="str">
        <f>IF('11'!$A$36="","",'11'!$A$36)</f>
        <v/>
      </c>
      <c r="Q21" s="37"/>
      <c r="R21" s="37"/>
      <c r="S21" s="37"/>
    </row>
    <row r="22" spans="1:19" x14ac:dyDescent="0.25">
      <c r="A22" s="42">
        <v>15</v>
      </c>
      <c r="B22" s="238">
        <f t="shared" si="0"/>
        <v>3.5</v>
      </c>
      <c r="C22" s="11">
        <v>1.5</v>
      </c>
      <c r="D22" s="11">
        <v>1</v>
      </c>
      <c r="E22" s="11">
        <v>1</v>
      </c>
      <c r="F22" s="11"/>
      <c r="G22" s="11"/>
      <c r="H22" s="11"/>
      <c r="I22" s="11"/>
      <c r="J22" s="10" t="str">
        <f t="shared" ca="1" si="1"/>
        <v>Incomplete</v>
      </c>
      <c r="L22" s="14">
        <f t="shared" si="2"/>
        <v>15</v>
      </c>
      <c r="M22" s="37" t="str">
        <f>IF('12'!$A$18="","",'12'!$A$18)</f>
        <v/>
      </c>
      <c r="N22" s="37" t="str">
        <f>IF('12'!$A$22="","",'12'!$A$22)</f>
        <v/>
      </c>
      <c r="O22" s="37" t="str">
        <f>IF('12'!$A$26="","",'12'!$A$26)</f>
        <v/>
      </c>
      <c r="P22" s="37"/>
      <c r="Q22" s="37"/>
      <c r="R22" s="37"/>
      <c r="S22" s="37"/>
    </row>
    <row r="23" spans="1:19" x14ac:dyDescent="0.25">
      <c r="A23" s="42">
        <v>16</v>
      </c>
      <c r="B23" s="238">
        <f t="shared" si="0"/>
        <v>3</v>
      </c>
      <c r="C23" s="11">
        <v>1.5</v>
      </c>
      <c r="D23" s="11">
        <v>1.5</v>
      </c>
      <c r="E23" s="11"/>
      <c r="F23" s="11"/>
      <c r="G23" s="11"/>
      <c r="H23" s="11"/>
      <c r="I23" s="11"/>
      <c r="J23" s="10" t="str">
        <f t="shared" ca="1" si="1"/>
        <v>Incomplete</v>
      </c>
      <c r="L23" s="14">
        <f t="shared" si="2"/>
        <v>16</v>
      </c>
      <c r="M23" s="37" t="str">
        <f>IF('16'!$A$8="","",'16'!$A$8)</f>
        <v/>
      </c>
      <c r="N23" s="37" t="str">
        <f>IF('16'!$A$24="","",'16'!$A$24)</f>
        <v/>
      </c>
      <c r="O23" s="37"/>
      <c r="P23" s="37"/>
      <c r="Q23" s="37"/>
      <c r="R23" s="37"/>
      <c r="S23" s="37"/>
    </row>
    <row r="24" spans="1:19" x14ac:dyDescent="0.25">
      <c r="A24" s="42">
        <v>17</v>
      </c>
      <c r="B24" s="238">
        <f t="shared" si="0"/>
        <v>7.75</v>
      </c>
      <c r="C24" s="11">
        <v>2.25</v>
      </c>
      <c r="D24" s="11">
        <v>5</v>
      </c>
      <c r="E24" s="11">
        <v>0.5</v>
      </c>
      <c r="F24" s="11"/>
      <c r="G24" s="11"/>
      <c r="H24" s="11"/>
      <c r="I24" s="11"/>
      <c r="J24" s="10" t="str">
        <f t="shared" ca="1" si="1"/>
        <v>Incomplete</v>
      </c>
      <c r="L24" s="14">
        <f t="shared" si="2"/>
        <v>17</v>
      </c>
      <c r="M24" s="37" t="str">
        <f>IF('17'!$A$8="","",'17'!$A$8)</f>
        <v/>
      </c>
      <c r="N24" s="37" t="str">
        <f>IF('17'!$A$33="","",'17'!$A$33)</f>
        <v/>
      </c>
      <c r="O24" s="37" t="str">
        <f>IF('17'!$A$76="","",'17'!$A$76)</f>
        <v/>
      </c>
      <c r="P24" s="37"/>
      <c r="Q24" s="37"/>
      <c r="R24" s="37"/>
      <c r="S24" s="37"/>
    </row>
    <row r="25" spans="1:19" x14ac:dyDescent="0.25">
      <c r="A25" s="42">
        <v>18</v>
      </c>
      <c r="B25" s="238">
        <f t="shared" si="0"/>
        <v>4</v>
      </c>
      <c r="C25" s="11">
        <v>1.75</v>
      </c>
      <c r="D25" s="11">
        <v>1</v>
      </c>
      <c r="E25" s="11">
        <v>0.5</v>
      </c>
      <c r="F25" s="11">
        <v>0.75</v>
      </c>
      <c r="G25" s="11"/>
      <c r="H25" s="11"/>
      <c r="I25" s="11"/>
      <c r="J25" s="10" t="str">
        <f t="shared" ca="1" si="1"/>
        <v>Incomplete</v>
      </c>
      <c r="L25" s="14">
        <f t="shared" si="2"/>
        <v>18</v>
      </c>
      <c r="M25" s="37" t="str">
        <f>IF('18'!$A$37="","",'18'!$A$37)</f>
        <v/>
      </c>
      <c r="N25" s="37" t="str">
        <f>IF('18'!$A$43="","",'18'!$A$43)</f>
        <v/>
      </c>
      <c r="O25" s="37" t="str">
        <f>IF('18'!$A$47="","",'18'!$A$47)</f>
        <v/>
      </c>
      <c r="P25" s="37" t="str">
        <f>IF('18'!$A$51="","",'18'!$A$51)</f>
        <v/>
      </c>
      <c r="Q25" s="37"/>
      <c r="R25" s="37"/>
      <c r="S25" s="37"/>
    </row>
    <row r="26" spans="1:19" x14ac:dyDescent="0.25">
      <c r="A26" s="42">
        <v>19</v>
      </c>
      <c r="B26" s="238">
        <f t="shared" si="0"/>
        <v>5.25</v>
      </c>
      <c r="C26" s="11">
        <v>0.5</v>
      </c>
      <c r="D26" s="11">
        <v>2</v>
      </c>
      <c r="E26" s="11">
        <v>0.5</v>
      </c>
      <c r="F26" s="11">
        <v>0.5</v>
      </c>
      <c r="G26" s="11">
        <v>0.75</v>
      </c>
      <c r="H26" s="11">
        <v>1</v>
      </c>
      <c r="I26" s="11"/>
      <c r="J26" s="10" t="str">
        <f t="shared" ca="1" si="1"/>
        <v>Incomplete</v>
      </c>
      <c r="L26" s="14">
        <f t="shared" si="2"/>
        <v>19</v>
      </c>
      <c r="M26" s="37" t="str">
        <f>IF('19'!$A$8="","",'19'!$A$8)</f>
        <v/>
      </c>
      <c r="N26" s="37" t="str">
        <f>IF('19'!$A$12="","",'19'!$A$12)</f>
        <v/>
      </c>
      <c r="O26" s="37" t="str">
        <f>IF('19'!$A$33="","",'19'!$A$33)</f>
        <v/>
      </c>
      <c r="P26" s="37" t="str">
        <f>IF('19'!$A$37="","",'19'!$A$37)</f>
        <v/>
      </c>
      <c r="Q26" s="37" t="str">
        <f>IF('19'!$A$41="","",'19'!$A$41)</f>
        <v/>
      </c>
      <c r="R26" s="37" t="str">
        <f>IF('19'!$A$45="","",'19'!$A$45)</f>
        <v/>
      </c>
      <c r="S26" s="37"/>
    </row>
    <row r="27" spans="1:19" x14ac:dyDescent="0.25">
      <c r="A27" s="42">
        <v>20</v>
      </c>
      <c r="B27" s="237">
        <f t="shared" si="0"/>
        <v>2.5</v>
      </c>
      <c r="C27" s="11">
        <v>1.5</v>
      </c>
      <c r="D27" s="11">
        <v>1</v>
      </c>
      <c r="E27" s="11"/>
      <c r="F27" s="11"/>
      <c r="G27" s="11"/>
      <c r="H27" s="11"/>
      <c r="I27" s="11"/>
      <c r="J27" s="10" t="str">
        <f t="shared" ref="J27:J34" ca="1" si="3">INDIRECT("'"&amp;A27&amp;"'!B1")</f>
        <v>Incomplete</v>
      </c>
      <c r="L27" s="14">
        <f t="shared" ref="L27:L34" si="4">A27</f>
        <v>20</v>
      </c>
      <c r="M27" s="37" t="str">
        <f>IF('20'!$A$8="","",'20'!$A$8)</f>
        <v/>
      </c>
      <c r="N27" s="37" t="str">
        <f>IF('20'!$A$12="","",'20'!$A$12)</f>
        <v/>
      </c>
      <c r="O27" s="37"/>
      <c r="P27" s="37"/>
      <c r="Q27" s="37"/>
      <c r="R27" s="37"/>
      <c r="S27" s="37"/>
    </row>
    <row r="28" spans="1:19" x14ac:dyDescent="0.25">
      <c r="A28" s="42">
        <v>21</v>
      </c>
      <c r="B28" s="237">
        <f t="shared" si="0"/>
        <v>3.75</v>
      </c>
      <c r="C28" s="11">
        <v>2.5</v>
      </c>
      <c r="D28" s="11">
        <v>0.5</v>
      </c>
      <c r="E28" s="11">
        <v>0.5</v>
      </c>
      <c r="F28" s="11">
        <v>0.25</v>
      </c>
      <c r="G28" s="11">
        <v>0</v>
      </c>
      <c r="H28" s="11">
        <v>0</v>
      </c>
      <c r="I28" s="11"/>
      <c r="J28" s="10" t="str">
        <f t="shared" ca="1" si="3"/>
        <v>Incomplete</v>
      </c>
      <c r="L28" s="14">
        <f t="shared" si="4"/>
        <v>21</v>
      </c>
      <c r="M28" s="37" t="str">
        <f>IF('21'!$A$21="","",'21'!$A$21)</f>
        <v/>
      </c>
      <c r="N28" s="37" t="str">
        <f>IF('21'!$A$25="","",'21'!$A$25)</f>
        <v/>
      </c>
      <c r="O28" s="37" t="str">
        <f>IF('21'!$A$29="","",'21'!$A$29)</f>
        <v/>
      </c>
      <c r="P28" s="37" t="str">
        <f>IF('21'!$A$33="","",'21'!$A$33)</f>
        <v/>
      </c>
      <c r="Q28" s="37" t="str">
        <f>IF('21'!$A$37="","",'21'!$A$37)</f>
        <v/>
      </c>
      <c r="R28" s="37" t="str">
        <f>IF('21'!$A$41="","",'21'!$A$41)</f>
        <v/>
      </c>
      <c r="S28" s="37"/>
    </row>
    <row r="29" spans="1:19" x14ac:dyDescent="0.25">
      <c r="A29" s="42">
        <v>22</v>
      </c>
      <c r="B29" s="238">
        <f t="shared" si="0"/>
        <v>2</v>
      </c>
      <c r="C29" s="11">
        <v>1.5</v>
      </c>
      <c r="D29" s="11">
        <v>0.5</v>
      </c>
      <c r="E29" s="11">
        <v>0</v>
      </c>
      <c r="F29" s="11">
        <v>0</v>
      </c>
      <c r="G29" s="11">
        <v>0</v>
      </c>
      <c r="H29" s="11">
        <v>0</v>
      </c>
      <c r="I29" s="11"/>
      <c r="J29" s="10" t="str">
        <f t="shared" ca="1" si="3"/>
        <v>Incomplete</v>
      </c>
      <c r="L29" s="14">
        <f t="shared" si="4"/>
        <v>22</v>
      </c>
      <c r="M29" s="37" t="str">
        <f>IF('22'!$A$8="","",'22'!$A$8)</f>
        <v/>
      </c>
      <c r="N29" s="37" t="str">
        <f>IF('22'!$A$12="","",'22'!$A$12)</f>
        <v/>
      </c>
      <c r="O29" s="37" t="str">
        <f>IF('22'!$A$16="","",'22'!$A$16)</f>
        <v/>
      </c>
      <c r="P29" s="37" t="str">
        <f>IF('22'!$A$20="","",'22'!$A$20)</f>
        <v/>
      </c>
      <c r="Q29" s="37" t="str">
        <f>IF('22'!$A$24="","",'22'!$A$24)</f>
        <v/>
      </c>
      <c r="R29" s="37" t="str">
        <f>IF('22'!$A$28="","",'22'!$A$28)</f>
        <v/>
      </c>
      <c r="S29" s="37"/>
    </row>
    <row r="30" spans="1:19" x14ac:dyDescent="0.25">
      <c r="A30" s="39">
        <v>23</v>
      </c>
      <c r="B30" s="237">
        <f t="shared" si="0"/>
        <v>4</v>
      </c>
      <c r="C30" s="11">
        <v>1</v>
      </c>
      <c r="D30" s="11">
        <v>1.25</v>
      </c>
      <c r="E30" s="11">
        <v>1.25</v>
      </c>
      <c r="F30" s="11">
        <v>0.5</v>
      </c>
      <c r="G30" s="11">
        <v>0</v>
      </c>
      <c r="H30" s="11">
        <v>0</v>
      </c>
      <c r="I30" s="11"/>
      <c r="J30" s="10" t="str">
        <f t="shared" ca="1" si="3"/>
        <v>Incomplete</v>
      </c>
      <c r="L30" s="14">
        <f t="shared" si="4"/>
        <v>23</v>
      </c>
      <c r="M30" s="37" t="str">
        <f>IF('23'!$A$9="","",'23'!$A$9)</f>
        <v/>
      </c>
      <c r="N30" s="37" t="str">
        <f>IF('23'!$A$13="","",'23'!$A$13)</f>
        <v/>
      </c>
      <c r="O30" s="37" t="str">
        <f>IF('23'!$A$17="","",'23'!$A$17)</f>
        <v/>
      </c>
      <c r="P30" s="37" t="str">
        <f>IF('23'!$A$22="","",'23'!$A$22)</f>
        <v/>
      </c>
      <c r="Q30" s="37" t="str">
        <f>IF('23'!$A$26="","",'23'!$A$26)</f>
        <v/>
      </c>
      <c r="R30" s="37" t="str">
        <f>IF('23'!$A$30="","",'23'!$A$30)</f>
        <v/>
      </c>
      <c r="S30" s="37"/>
    </row>
    <row r="31" spans="1:19" x14ac:dyDescent="0.25">
      <c r="A31" s="39">
        <v>24</v>
      </c>
      <c r="B31" s="237">
        <f t="shared" si="0"/>
        <v>2.5</v>
      </c>
      <c r="C31" s="11">
        <v>0.5</v>
      </c>
      <c r="D31" s="11">
        <v>0.5</v>
      </c>
      <c r="E31" s="11">
        <v>0.75</v>
      </c>
      <c r="F31" s="11">
        <v>0.75</v>
      </c>
      <c r="G31" s="11"/>
      <c r="H31" s="11"/>
      <c r="I31" s="11"/>
      <c r="J31" s="10" t="str">
        <f t="shared" ca="1" si="3"/>
        <v>Incomplete</v>
      </c>
      <c r="L31" s="14">
        <f t="shared" si="4"/>
        <v>24</v>
      </c>
      <c r="M31" s="37" t="str">
        <f>IF('24'!$A$8="","",'24'!$A$8)</f>
        <v/>
      </c>
      <c r="N31" s="37" t="str">
        <f>IF('24'!$A$12="","",'24'!$A$12)</f>
        <v/>
      </c>
      <c r="O31" s="37" t="str">
        <f>IF('24'!$A$20="","",'24'!$A$20)</f>
        <v/>
      </c>
      <c r="P31" s="37" t="str">
        <f>IF('24'!$A$24="","",'24'!$A$24)</f>
        <v/>
      </c>
      <c r="Q31" s="37"/>
      <c r="R31" s="37"/>
      <c r="S31" s="37"/>
    </row>
    <row r="32" spans="1:19" x14ac:dyDescent="0.25">
      <c r="A32" s="42">
        <v>25</v>
      </c>
      <c r="B32" s="237">
        <f t="shared" si="0"/>
        <v>2.75</v>
      </c>
      <c r="C32" s="11">
        <v>0.75</v>
      </c>
      <c r="D32" s="11">
        <v>0.5</v>
      </c>
      <c r="E32" s="11">
        <v>1.5</v>
      </c>
      <c r="F32" s="11"/>
      <c r="G32" s="11"/>
      <c r="H32" s="11"/>
      <c r="I32" s="11"/>
      <c r="J32" s="10" t="str">
        <f t="shared" ca="1" si="3"/>
        <v>Incomplete</v>
      </c>
      <c r="L32" s="14">
        <f t="shared" si="4"/>
        <v>25</v>
      </c>
      <c r="M32" s="37" t="str">
        <f>IF('24'!$A$8="","",'24'!$A$8)</f>
        <v/>
      </c>
      <c r="N32" s="37" t="str">
        <f>IF('24'!$A$12="","",'24'!$A$12)</f>
        <v/>
      </c>
      <c r="O32" s="37" t="str">
        <f>IF('24'!$A$16="","",'24'!$A$16)</f>
        <v/>
      </c>
      <c r="P32" s="37" t="str">
        <f>IF('24'!$A$24="","",'24'!$A$24)</f>
        <v/>
      </c>
      <c r="Q32" s="37" t="str">
        <f>IF('25'!$A$31="","",'25'!$A$31)</f>
        <v/>
      </c>
      <c r="R32" s="37" t="str">
        <f>IF('25'!$A$35="","",'25'!$A$35)</f>
        <v/>
      </c>
      <c r="S32" s="37"/>
    </row>
    <row r="33" spans="1:20" x14ac:dyDescent="0.25">
      <c r="A33" s="42">
        <v>26</v>
      </c>
      <c r="B33" s="238">
        <f t="shared" si="0"/>
        <v>1.5</v>
      </c>
      <c r="C33" s="11">
        <v>0.75</v>
      </c>
      <c r="D33" s="11">
        <v>0.75</v>
      </c>
      <c r="E33" s="11">
        <v>0</v>
      </c>
      <c r="F33" s="11">
        <v>0</v>
      </c>
      <c r="G33" s="11">
        <v>0</v>
      </c>
      <c r="H33" s="11">
        <v>0</v>
      </c>
      <c r="I33" s="11"/>
      <c r="J33" s="10" t="str">
        <f t="shared" ca="1" si="3"/>
        <v>Incomplete</v>
      </c>
      <c r="L33" s="14">
        <f t="shared" si="4"/>
        <v>26</v>
      </c>
      <c r="M33" s="37" t="str">
        <f>IF('26'!$A$12="","",'26'!$A$12)</f>
        <v/>
      </c>
      <c r="N33" s="37" t="str">
        <f>IF('26'!$A$16="","",'26'!$A$16)</f>
        <v/>
      </c>
      <c r="O33" s="48"/>
      <c r="P33" s="48"/>
      <c r="Q33" s="48"/>
      <c r="R33" s="48"/>
      <c r="S33" s="37"/>
    </row>
    <row r="34" spans="1:20" x14ac:dyDescent="0.25">
      <c r="A34" s="42">
        <v>27</v>
      </c>
      <c r="B34" s="238">
        <f t="shared" si="0"/>
        <v>3</v>
      </c>
      <c r="C34" s="11">
        <v>1</v>
      </c>
      <c r="D34" s="11">
        <v>1</v>
      </c>
      <c r="E34" s="11">
        <v>0.5</v>
      </c>
      <c r="F34" s="11">
        <v>0.5</v>
      </c>
      <c r="G34" s="11"/>
      <c r="H34" s="11"/>
      <c r="I34" s="11"/>
      <c r="J34" s="10" t="str">
        <f t="shared" ca="1" si="3"/>
        <v>Incomplete</v>
      </c>
      <c r="L34" s="14">
        <f t="shared" si="4"/>
        <v>27</v>
      </c>
      <c r="M34" s="37" t="str">
        <f>IF('27'!$A$8="","",'27'!$A$8)</f>
        <v/>
      </c>
      <c r="N34" s="37" t="str">
        <f>IF('27'!$A$12="","",'27'!$A$12)</f>
        <v/>
      </c>
      <c r="O34" s="37" t="str">
        <f>IF('27'!$A$16="","",'27'!$A$16)</f>
        <v/>
      </c>
      <c r="P34" s="37" t="str">
        <f>IF('27'!$A$20="","",'27'!$A$20)</f>
        <v/>
      </c>
      <c r="Q34" s="37"/>
      <c r="R34" s="37"/>
      <c r="S34" s="37"/>
    </row>
    <row r="35" spans="1:20" x14ac:dyDescent="0.25">
      <c r="T35" s="38"/>
    </row>
    <row r="36" spans="1:20" x14ac:dyDescent="0.25">
      <c r="T36" s="38"/>
    </row>
    <row r="37" spans="1:20" x14ac:dyDescent="0.25">
      <c r="T37" s="38"/>
    </row>
    <row r="38" spans="1:20" x14ac:dyDescent="0.25">
      <c r="T38" s="38"/>
    </row>
  </sheetData>
  <mergeCells count="1">
    <mergeCell ref="B6:B7"/>
  </mergeCells>
  <conditionalFormatting sqref="J8:J34">
    <cfRule type="cellIs" dxfId="113" priority="470" operator="equal">
      <formula>"Finished"</formula>
    </cfRule>
    <cfRule type="cellIs" dxfId="112" priority="471" operator="equal">
      <formula>"Flag for Review"</formula>
    </cfRule>
    <cfRule type="cellIs" dxfId="111" priority="472" operator="equal">
      <formula>"Incomplete"</formula>
    </cfRule>
  </conditionalFormatting>
  <conditionalFormatting sqref="P2">
    <cfRule type="expression" dxfId="110" priority="309">
      <formula>LEN(P2)=0</formula>
    </cfRule>
    <cfRule type="cellIs" dxfId="109" priority="467" operator="greaterThanOrEqual">
      <formula>0.75</formula>
    </cfRule>
    <cfRule type="cellIs" dxfId="108" priority="468" operator="greaterThanOrEqual">
      <formula>0.65</formula>
    </cfRule>
    <cfRule type="cellIs" dxfId="107" priority="469" operator="greaterThanOrEqual">
      <formula>0</formula>
    </cfRule>
  </conditionalFormatting>
  <conditionalFormatting sqref="C8:E8 I8:I9 H10:I10 C11:I11 F12:I12 G25:I25 E27:I27 C13:I24 C28:I34">
    <cfRule type="containsBlanks" dxfId="106" priority="473">
      <formula>LEN(TRIM(C8))=0</formula>
    </cfRule>
  </conditionalFormatting>
  <conditionalFormatting sqref="S11 M18 M12:S12 M13:N13 S13 O18:S18 M8:S10 M14:S17 M19:S32 M33:N33 S33 M34:S34">
    <cfRule type="expression" dxfId="105" priority="282">
      <formula>C8=""</formula>
    </cfRule>
    <cfRule type="expression" dxfId="104" priority="283">
      <formula>M8/C8&gt;=0.75</formula>
    </cfRule>
    <cfRule type="expression" dxfId="103" priority="284">
      <formula>M8/C8&gt;=0.65</formula>
    </cfRule>
    <cfRule type="expression" dxfId="102" priority="285">
      <formula>M8/C8&gt;=0</formula>
    </cfRule>
  </conditionalFormatting>
  <conditionalFormatting sqref="M11:O11 M12:R12 M13:N13 P20:S20 M14:R32 M34:R34 M33:N33">
    <cfRule type="expression" dxfId="101" priority="250">
      <formula>C11=""</formula>
    </cfRule>
    <cfRule type="expression" dxfId="100" priority="251">
      <formula>M11/C11&gt;=0.75</formula>
    </cfRule>
    <cfRule type="expression" dxfId="99" priority="252">
      <formula>M11/C11&gt;=0.65</formula>
    </cfRule>
    <cfRule type="expression" dxfId="98" priority="253">
      <formula>M11/C11&gt;=0</formula>
    </cfRule>
  </conditionalFormatting>
  <conditionalFormatting sqref="C9:E9">
    <cfRule type="containsBlanks" dxfId="97" priority="29">
      <formula>LEN(TRIM(C9))=0</formula>
    </cfRule>
  </conditionalFormatting>
  <conditionalFormatting sqref="F8:H8">
    <cfRule type="containsBlanks" dxfId="96" priority="28">
      <formula>LEN(TRIM(F8))=0</formula>
    </cfRule>
  </conditionalFormatting>
  <conditionalFormatting sqref="F9">
    <cfRule type="containsBlanks" dxfId="95" priority="27">
      <formula>LEN(TRIM(F9))=0</formula>
    </cfRule>
  </conditionalFormatting>
  <conditionalFormatting sqref="G9:H9">
    <cfRule type="containsBlanks" dxfId="94" priority="26">
      <formula>LEN(TRIM(G9))=0</formula>
    </cfRule>
  </conditionalFormatting>
  <conditionalFormatting sqref="C10:G10">
    <cfRule type="containsBlanks" dxfId="93" priority="25">
      <formula>LEN(TRIM(C10))=0</formula>
    </cfRule>
  </conditionalFormatting>
  <conditionalFormatting sqref="P11:R11">
    <cfRule type="expression" dxfId="92" priority="21">
      <formula>F11=""</formula>
    </cfRule>
    <cfRule type="expression" dxfId="91" priority="22">
      <formula>P11/F11&gt;=0.75</formula>
    </cfRule>
    <cfRule type="expression" dxfId="90" priority="23">
      <formula>P11/F11&gt;=0.65</formula>
    </cfRule>
    <cfRule type="expression" dxfId="89" priority="24">
      <formula>P11/F11&gt;=0</formula>
    </cfRule>
  </conditionalFormatting>
  <conditionalFormatting sqref="C12:E12">
    <cfRule type="containsBlanks" dxfId="88" priority="20">
      <formula>LEN(TRIM(C12))=0</formula>
    </cfRule>
  </conditionalFormatting>
  <conditionalFormatting sqref="R13">
    <cfRule type="expression" dxfId="87" priority="4">
      <formula>H13=""</formula>
    </cfRule>
    <cfRule type="expression" dxfId="86" priority="5">
      <formula>R13/H13&gt;=0.75</formula>
    </cfRule>
    <cfRule type="expression" dxfId="85" priority="6">
      <formula>R13/H13&gt;=0.65</formula>
    </cfRule>
    <cfRule type="expression" dxfId="84" priority="7">
      <formula>R13/H13&gt;=0</formula>
    </cfRule>
  </conditionalFormatting>
  <conditionalFormatting sqref="C25:F25">
    <cfRule type="containsBlanks" dxfId="83" priority="3">
      <formula>LEN(TRIM(C25))=0</formula>
    </cfRule>
  </conditionalFormatting>
  <conditionalFormatting sqref="C27:D27">
    <cfRule type="containsBlanks" dxfId="82" priority="2">
      <formula>LEN(TRIM(C27))=0</formula>
    </cfRule>
  </conditionalFormatting>
  <conditionalFormatting sqref="C26:I26">
    <cfRule type="containsBlanks" dxfId="81" priority="1">
      <formula>LEN(TRIM(C26))=0</formula>
    </cfRule>
  </conditionalFormatting>
  <hyperlinks>
    <hyperlink ref="L8" location="'1'!A1" display="'1'!A1"/>
    <hyperlink ref="L9" location="'2'!A1" display="'2'!A1"/>
    <hyperlink ref="L10" location="'3'!A1" display="'3'!A1"/>
    <hyperlink ref="L11" location="'4'!A1" display="'4'!A1"/>
    <hyperlink ref="L12" location="'5'!A1" display="'5'!A1"/>
    <hyperlink ref="L13" location="'6'!A1" display="'6'!A1"/>
    <hyperlink ref="L14" location="'7'!A1" display="'7'!A1"/>
    <hyperlink ref="L15" location="'8'!A1" display="'8'!A1"/>
    <hyperlink ref="L16" location="'9'!A1" display="'9'!A1"/>
    <hyperlink ref="L17" location="'10'!A1" display="'10'!A1"/>
    <hyperlink ref="L18" location="'11'!A1" display="'11'!A1"/>
    <hyperlink ref="L19" location="'12'!A1" display="'12'!A1"/>
    <hyperlink ref="L20" location="'13'!A1" display="'13'!A1"/>
    <hyperlink ref="L21" location="'14'!A1" display="'14'!A1"/>
    <hyperlink ref="L22" location="'15'!A1" display="'15'!A1"/>
    <hyperlink ref="L23" location="'16'!A1" display="'16'!A1"/>
    <hyperlink ref="L24" location="'17'!A1" display="'17'!A1"/>
    <hyperlink ref="L25" location="'18'!A1" display="'18'!A1"/>
    <hyperlink ref="A8" location="'1'!A1" display="'1'!A1"/>
    <hyperlink ref="A9" location="'2'!A1" display="'2'!A1"/>
    <hyperlink ref="A10" location="'3'!A1" display="'3'!A1"/>
    <hyperlink ref="A11" location="'4'!A1" display="'4'!A1"/>
    <hyperlink ref="A12" location="'5'!A1" display="'5'!A1"/>
    <hyperlink ref="A13" location="'6'!A1" display="'6'!A1"/>
    <hyperlink ref="A14" location="'7'!A1" display="'7'!A1"/>
    <hyperlink ref="A15" location="'8'!A1" display="'8'!A1"/>
    <hyperlink ref="A16" location="'9'!A1" display="'9'!A1"/>
    <hyperlink ref="A17" location="'10'!A1" display="'10'!A1"/>
    <hyperlink ref="A18" location="'11'!A1" display="'11'!A1"/>
    <hyperlink ref="A19" location="'12'!A1" display="'12'!A1"/>
    <hyperlink ref="A20" location="'13'!A1" display="'13'!A1"/>
    <hyperlink ref="A21" location="'14'!A1" display="'14'!A1"/>
    <hyperlink ref="A22" location="'15'!A1" display="'15'!A1"/>
    <hyperlink ref="A23" location="'16'!A1" display="'16'!A1"/>
    <hyperlink ref="A24" location="'17'!A1" display="'17'!A1"/>
    <hyperlink ref="A25" location="'18'!A1" display="'18'!A1"/>
    <hyperlink ref="L27" location="'20'!A1" display="'20'!A1"/>
    <hyperlink ref="L28" location="'21'!A1" display="'21'!A1"/>
    <hyperlink ref="L29" location="'22'!A1" display="'22'!A1"/>
    <hyperlink ref="L30" location="'23'!A1" display="'23'!A1"/>
    <hyperlink ref="L31" location="'24'!A1" display="'24'!A1"/>
    <hyperlink ref="L32" location="'25'!A1" display="'25'!A1"/>
    <hyperlink ref="L33" location="'26'!A1" display="'26'!A1"/>
    <hyperlink ref="L34" location="'27'!A1" display="'27'!A1"/>
    <hyperlink ref="A26" location="'19'!A1" display="19"/>
    <hyperlink ref="L26" location="'19'!A1" display="'19'!A1"/>
    <hyperlink ref="A27" location="'20'!A1" display="20"/>
    <hyperlink ref="A28" location="'21'!A1" display="21"/>
    <hyperlink ref="A29" location="'22'!A1" display="22"/>
    <hyperlink ref="A30" location="'23'!A1" display="23"/>
    <hyperlink ref="A31" location="'24'!A1" display="24"/>
    <hyperlink ref="A32" location="'25'!A1" display="25"/>
    <hyperlink ref="A33" location="'26'!A1" display="26"/>
    <hyperlink ref="A34" location="'27'!A1" display="27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V92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2" x14ac:dyDescent="0.25">
      <c r="A1" s="7">
        <v>18</v>
      </c>
      <c r="B1" s="32" t="s">
        <v>12</v>
      </c>
      <c r="C1" s="23"/>
      <c r="D1" s="23"/>
      <c r="E1" s="23"/>
      <c r="F1" s="23"/>
      <c r="G1" s="23"/>
      <c r="H1" s="31"/>
      <c r="I1" s="35" t="s">
        <v>30</v>
      </c>
      <c r="K1"/>
      <c r="L1"/>
      <c r="M1"/>
      <c r="N1"/>
      <c r="O1"/>
      <c r="P1"/>
      <c r="Q1"/>
      <c r="R1"/>
      <c r="S1"/>
      <c r="T1"/>
      <c r="U1"/>
      <c r="V1"/>
    </row>
    <row r="2" spans="1:22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  <c r="Q2"/>
      <c r="R2"/>
      <c r="S2"/>
      <c r="T2"/>
      <c r="U2"/>
      <c r="V2"/>
    </row>
    <row r="3" spans="1:22" ht="15" customHeight="1" x14ac:dyDescent="0.25">
      <c r="A3" s="8" t="s">
        <v>13</v>
      </c>
      <c r="B3" s="65"/>
      <c r="C3" s="65"/>
      <c r="D3" s="65"/>
      <c r="E3" s="65"/>
      <c r="F3" s="65"/>
      <c r="G3" s="65"/>
      <c r="H3" s="22"/>
      <c r="I3" s="26"/>
      <c r="K3"/>
      <c r="L3"/>
      <c r="M3"/>
      <c r="N3"/>
      <c r="O3"/>
      <c r="P3"/>
      <c r="Q3"/>
      <c r="R3"/>
      <c r="S3"/>
      <c r="T3"/>
      <c r="U3"/>
      <c r="V3"/>
    </row>
    <row r="4" spans="1:22" ht="15" customHeight="1" x14ac:dyDescent="0.25">
      <c r="A4" s="9">
        <f>INDEX('Point Grid'!B:B,MATCH($A$1,'Point Grid'!A:A,0))</f>
        <v>4</v>
      </c>
      <c r="B4" s="65" t="s">
        <v>194</v>
      </c>
      <c r="C4" s="65"/>
      <c r="D4" s="65"/>
      <c r="E4" s="65"/>
      <c r="F4" s="65"/>
      <c r="G4" s="65"/>
      <c r="H4" s="22"/>
      <c r="I4" s="26"/>
      <c r="K4"/>
      <c r="L4"/>
      <c r="M4"/>
      <c r="N4"/>
      <c r="O4"/>
      <c r="P4"/>
      <c r="Q4"/>
      <c r="R4"/>
      <c r="S4"/>
      <c r="T4"/>
      <c r="U4"/>
      <c r="V4"/>
    </row>
    <row r="5" spans="1:22" ht="15" customHeight="1" x14ac:dyDescent="0.25">
      <c r="A5" s="25"/>
      <c r="B5" s="65" t="s">
        <v>195</v>
      </c>
      <c r="C5" s="65"/>
      <c r="D5" s="65"/>
      <c r="E5" s="65"/>
      <c r="F5" s="65"/>
      <c r="G5" s="65"/>
      <c r="H5" s="22"/>
      <c r="I5" s="26"/>
      <c r="K5"/>
      <c r="L5"/>
      <c r="M5"/>
      <c r="N5"/>
      <c r="O5"/>
      <c r="P5"/>
      <c r="Q5"/>
      <c r="R5"/>
      <c r="S5"/>
      <c r="T5"/>
      <c r="U5"/>
      <c r="V5"/>
    </row>
    <row r="6" spans="1:22" ht="15" customHeight="1" x14ac:dyDescent="0.25">
      <c r="A6" s="29" t="s">
        <v>2</v>
      </c>
      <c r="B6" s="65"/>
      <c r="C6" s="65"/>
      <c r="D6" s="65"/>
      <c r="E6" s="65"/>
      <c r="F6" s="65"/>
      <c r="G6" s="65"/>
      <c r="H6" s="22"/>
      <c r="I6" s="26"/>
      <c r="K6"/>
      <c r="L6"/>
      <c r="M6"/>
      <c r="N6"/>
      <c r="O6"/>
      <c r="P6"/>
      <c r="Q6"/>
      <c r="R6"/>
      <c r="S6"/>
      <c r="T6"/>
      <c r="U6"/>
      <c r="V6"/>
    </row>
    <row r="7" spans="1:22" ht="15" customHeight="1" x14ac:dyDescent="0.25">
      <c r="A7" s="66"/>
      <c r="B7" s="105"/>
      <c r="C7" s="54"/>
      <c r="D7" s="54"/>
      <c r="E7" s="110"/>
      <c r="F7" s="67" t="s">
        <v>196</v>
      </c>
      <c r="G7" s="68" t="s">
        <v>197</v>
      </c>
      <c r="H7" s="22"/>
      <c r="I7" s="26"/>
      <c r="K7"/>
      <c r="L7"/>
      <c r="M7"/>
      <c r="N7"/>
      <c r="O7"/>
      <c r="P7"/>
      <c r="Q7"/>
      <c r="R7"/>
      <c r="S7"/>
      <c r="T7"/>
      <c r="U7"/>
      <c r="V7"/>
    </row>
    <row r="8" spans="1:22" ht="15" customHeight="1" x14ac:dyDescent="0.25">
      <c r="A8" s="66"/>
      <c r="B8" s="106" t="s">
        <v>198</v>
      </c>
      <c r="C8" s="59"/>
      <c r="D8" s="59"/>
      <c r="E8" s="113"/>
      <c r="F8" s="69" t="s">
        <v>199</v>
      </c>
      <c r="G8" s="70" t="s">
        <v>199</v>
      </c>
      <c r="H8" s="22"/>
      <c r="I8" s="26"/>
      <c r="K8"/>
      <c r="L8"/>
      <c r="M8"/>
      <c r="N8"/>
      <c r="O8"/>
      <c r="P8"/>
      <c r="Q8"/>
      <c r="R8"/>
      <c r="S8"/>
      <c r="T8"/>
      <c r="U8"/>
      <c r="V8"/>
    </row>
    <row r="9" spans="1:22" ht="15" customHeight="1" x14ac:dyDescent="0.25">
      <c r="A9" s="66"/>
      <c r="B9" s="107" t="s">
        <v>200</v>
      </c>
      <c r="C9" s="65"/>
      <c r="D9" s="65"/>
      <c r="E9" s="111"/>
      <c r="F9" s="71">
        <v>8000</v>
      </c>
      <c r="G9" s="72">
        <v>7000</v>
      </c>
      <c r="H9" s="22"/>
      <c r="I9" s="26"/>
      <c r="K9"/>
      <c r="L9"/>
      <c r="M9"/>
      <c r="N9"/>
      <c r="O9"/>
      <c r="P9"/>
      <c r="Q9"/>
      <c r="R9"/>
      <c r="S9"/>
      <c r="T9"/>
      <c r="U9"/>
      <c r="V9"/>
    </row>
    <row r="10" spans="1:22" ht="15" customHeight="1" x14ac:dyDescent="0.25">
      <c r="A10" s="66"/>
      <c r="B10" s="107" t="s">
        <v>201</v>
      </c>
      <c r="C10" s="65"/>
      <c r="D10" s="65"/>
      <c r="E10" s="111"/>
      <c r="F10" s="73">
        <v>10000</v>
      </c>
      <c r="G10" s="74">
        <v>12000</v>
      </c>
      <c r="H10" s="22"/>
      <c r="I10" s="26"/>
      <c r="K10"/>
      <c r="L10"/>
      <c r="M10"/>
      <c r="N10"/>
      <c r="O10"/>
      <c r="P10"/>
      <c r="Q10"/>
      <c r="R10"/>
      <c r="S10"/>
      <c r="T10"/>
      <c r="U10"/>
      <c r="V10"/>
    </row>
    <row r="11" spans="1:22" ht="15" customHeight="1" x14ac:dyDescent="0.25">
      <c r="A11" s="66"/>
      <c r="B11" s="107" t="s">
        <v>202</v>
      </c>
      <c r="C11" s="65"/>
      <c r="D11" s="65"/>
      <c r="E11" s="111"/>
      <c r="F11" s="73">
        <v>2600</v>
      </c>
      <c r="G11" s="74">
        <v>2000</v>
      </c>
      <c r="H11" s="22"/>
      <c r="I11" s="26"/>
      <c r="K11"/>
      <c r="L11"/>
      <c r="M11"/>
      <c r="N11"/>
      <c r="O11"/>
      <c r="P11"/>
      <c r="Q11"/>
      <c r="R11"/>
      <c r="S11"/>
      <c r="T11"/>
      <c r="U11"/>
      <c r="V11"/>
    </row>
    <row r="12" spans="1:22" ht="15" customHeight="1" x14ac:dyDescent="0.25">
      <c r="A12" s="66"/>
      <c r="B12" s="107" t="s">
        <v>203</v>
      </c>
      <c r="C12" s="65"/>
      <c r="D12" s="65"/>
      <c r="E12" s="111"/>
      <c r="F12" s="73">
        <v>12000</v>
      </c>
      <c r="G12" s="74">
        <v>14000</v>
      </c>
      <c r="H12" s="22"/>
      <c r="I12" s="26"/>
      <c r="K12"/>
      <c r="L12"/>
      <c r="M12"/>
      <c r="N12"/>
      <c r="O12"/>
      <c r="P12"/>
      <c r="Q12"/>
      <c r="R12"/>
      <c r="S12"/>
      <c r="T12"/>
      <c r="U12"/>
      <c r="V12"/>
    </row>
    <row r="13" spans="1:22" ht="15" customHeight="1" x14ac:dyDescent="0.25">
      <c r="A13" s="66"/>
      <c r="B13" s="107" t="s">
        <v>204</v>
      </c>
      <c r="C13" s="65"/>
      <c r="D13" s="65"/>
      <c r="E13" s="111"/>
      <c r="F13" s="73">
        <v>220</v>
      </c>
      <c r="G13" s="74">
        <v>300</v>
      </c>
      <c r="H13" s="22"/>
      <c r="I13" s="26"/>
      <c r="K13"/>
      <c r="L13"/>
      <c r="M13"/>
      <c r="N13"/>
      <c r="O13"/>
      <c r="P13"/>
      <c r="Q13"/>
      <c r="R13"/>
      <c r="S13"/>
      <c r="T13"/>
      <c r="U13"/>
      <c r="V13"/>
    </row>
    <row r="14" spans="1:22" ht="15" customHeight="1" x14ac:dyDescent="0.25">
      <c r="A14" s="66"/>
      <c r="B14" s="107" t="s">
        <v>205</v>
      </c>
      <c r="C14" s="65"/>
      <c r="D14" s="65"/>
      <c r="E14" s="111"/>
      <c r="F14" s="73">
        <v>10000</v>
      </c>
      <c r="G14" s="74">
        <v>12000</v>
      </c>
      <c r="H14" s="22"/>
      <c r="I14" s="26"/>
      <c r="K14"/>
      <c r="L14"/>
      <c r="M14"/>
      <c r="N14"/>
      <c r="O14"/>
      <c r="P14"/>
      <c r="Q14"/>
      <c r="R14"/>
      <c r="S14"/>
      <c r="T14"/>
      <c r="U14"/>
      <c r="V14"/>
    </row>
    <row r="15" spans="1:22" ht="15" customHeight="1" x14ac:dyDescent="0.25">
      <c r="A15" s="66"/>
      <c r="B15" s="107" t="s">
        <v>206</v>
      </c>
      <c r="C15" s="65"/>
      <c r="D15" s="65"/>
      <c r="E15" s="111"/>
      <c r="F15" s="75" t="s">
        <v>207</v>
      </c>
      <c r="G15" s="76" t="s">
        <v>207</v>
      </c>
      <c r="H15" s="22"/>
      <c r="I15" s="26"/>
      <c r="K15"/>
      <c r="L15"/>
      <c r="M15"/>
      <c r="N15"/>
      <c r="O15"/>
      <c r="P15"/>
      <c r="Q15"/>
      <c r="R15"/>
      <c r="S15"/>
      <c r="T15"/>
      <c r="U15"/>
      <c r="V15"/>
    </row>
    <row r="16" spans="1:22" ht="15" customHeight="1" x14ac:dyDescent="0.25">
      <c r="A16" s="66"/>
      <c r="B16" s="107" t="s">
        <v>208</v>
      </c>
      <c r="C16" s="65"/>
      <c r="D16" s="65"/>
      <c r="E16" s="111"/>
      <c r="F16" s="73">
        <v>80000</v>
      </c>
      <c r="G16" s="74">
        <v>75000</v>
      </c>
      <c r="H16" s="22"/>
      <c r="I16" s="26"/>
      <c r="K16"/>
      <c r="L16"/>
      <c r="M16"/>
      <c r="N16"/>
      <c r="O16"/>
      <c r="P16"/>
      <c r="Q16"/>
      <c r="R16"/>
      <c r="S16"/>
      <c r="T16"/>
      <c r="U16"/>
      <c r="V16"/>
    </row>
    <row r="17" spans="1:22" ht="15" customHeight="1" x14ac:dyDescent="0.25">
      <c r="A17" s="66"/>
      <c r="B17" s="107" t="s">
        <v>209</v>
      </c>
      <c r="C17" s="65"/>
      <c r="D17" s="65"/>
      <c r="E17" s="111"/>
      <c r="F17" s="73">
        <v>40000</v>
      </c>
      <c r="G17" s="74">
        <v>38000</v>
      </c>
      <c r="H17" s="22"/>
      <c r="I17" s="26"/>
      <c r="K17"/>
      <c r="L17"/>
      <c r="M17"/>
      <c r="N17"/>
      <c r="O17"/>
      <c r="P17"/>
      <c r="Q17"/>
      <c r="R17"/>
      <c r="S17"/>
      <c r="T17"/>
      <c r="U17"/>
      <c r="V17"/>
    </row>
    <row r="18" spans="1:22" ht="15" customHeight="1" x14ac:dyDescent="0.25">
      <c r="A18" s="66"/>
      <c r="B18" s="108" t="s">
        <v>210</v>
      </c>
      <c r="C18" s="59"/>
      <c r="D18" s="59"/>
      <c r="E18" s="113"/>
      <c r="F18" s="73">
        <v>35000</v>
      </c>
      <c r="G18" s="74">
        <v>32000</v>
      </c>
      <c r="H18" s="22"/>
      <c r="I18" s="26"/>
      <c r="K18"/>
      <c r="L18"/>
      <c r="M18"/>
      <c r="N18"/>
      <c r="O18"/>
      <c r="P18"/>
      <c r="Q18"/>
      <c r="R18"/>
      <c r="S18"/>
      <c r="T18"/>
      <c r="U18"/>
      <c r="V18"/>
    </row>
    <row r="19" spans="1:22" ht="15" customHeight="1" x14ac:dyDescent="0.25">
      <c r="A19" s="66"/>
      <c r="B19" s="107"/>
      <c r="C19" s="65"/>
      <c r="D19" s="65"/>
      <c r="E19" s="111"/>
      <c r="F19" s="77"/>
      <c r="G19" s="109"/>
      <c r="H19" s="22"/>
      <c r="I19" s="26"/>
      <c r="K19"/>
      <c r="L19"/>
      <c r="M19"/>
      <c r="N19"/>
      <c r="O19"/>
      <c r="P19"/>
      <c r="Q19"/>
      <c r="R19"/>
      <c r="S19"/>
      <c r="T19"/>
      <c r="U19"/>
      <c r="V19"/>
    </row>
    <row r="20" spans="1:22" ht="15" customHeight="1" x14ac:dyDescent="0.25">
      <c r="A20" s="66"/>
      <c r="B20" s="105"/>
      <c r="C20" s="54"/>
      <c r="D20" s="54"/>
      <c r="E20" s="110"/>
      <c r="F20" s="67" t="s">
        <v>196</v>
      </c>
      <c r="G20" s="68" t="s">
        <v>197</v>
      </c>
      <c r="H20" s="22"/>
      <c r="I20" s="26"/>
      <c r="K20"/>
      <c r="L20"/>
      <c r="M20"/>
      <c r="N20"/>
      <c r="O20"/>
      <c r="P20"/>
      <c r="Q20"/>
      <c r="R20"/>
      <c r="S20"/>
      <c r="T20"/>
      <c r="U20"/>
      <c r="V20"/>
    </row>
    <row r="21" spans="1:22" ht="15" customHeight="1" x14ac:dyDescent="0.25">
      <c r="A21" s="66"/>
      <c r="B21" s="106" t="s">
        <v>211</v>
      </c>
      <c r="C21" s="59"/>
      <c r="D21" s="59"/>
      <c r="E21" s="113"/>
      <c r="F21" s="69" t="s">
        <v>199</v>
      </c>
      <c r="G21" s="70" t="s">
        <v>199</v>
      </c>
      <c r="H21" s="22"/>
      <c r="I21" s="26"/>
      <c r="K21"/>
      <c r="L21"/>
      <c r="M21"/>
      <c r="N21"/>
      <c r="O21"/>
      <c r="P21"/>
      <c r="Q21"/>
      <c r="R21"/>
      <c r="S21"/>
      <c r="T21"/>
      <c r="U21"/>
      <c r="V21"/>
    </row>
    <row r="22" spans="1:22" ht="15" customHeight="1" x14ac:dyDescent="0.25">
      <c r="A22" s="66"/>
      <c r="B22" s="107" t="s">
        <v>212</v>
      </c>
      <c r="C22" s="65"/>
      <c r="D22" s="65"/>
      <c r="E22" s="111"/>
      <c r="F22" s="71">
        <v>42000</v>
      </c>
      <c r="G22" s="72">
        <v>40000</v>
      </c>
      <c r="H22" s="22"/>
      <c r="I22" s="26"/>
      <c r="K22"/>
      <c r="L22"/>
      <c r="M22"/>
      <c r="N22"/>
      <c r="O22"/>
      <c r="P22"/>
      <c r="Q22"/>
      <c r="R22"/>
      <c r="S22"/>
      <c r="T22"/>
      <c r="U22"/>
      <c r="V22"/>
    </row>
    <row r="23" spans="1:22" ht="15" customHeight="1" x14ac:dyDescent="0.25">
      <c r="A23" s="66"/>
      <c r="B23" s="107" t="s">
        <v>213</v>
      </c>
      <c r="C23" s="65"/>
      <c r="D23" s="65"/>
      <c r="E23" s="111"/>
      <c r="F23" s="73">
        <v>-100</v>
      </c>
      <c r="G23" s="74">
        <v>-100</v>
      </c>
      <c r="H23" s="22"/>
      <c r="I23" s="26"/>
      <c r="K23"/>
      <c r="L23"/>
      <c r="M23"/>
      <c r="N23"/>
      <c r="O23"/>
      <c r="P23"/>
      <c r="Q23"/>
      <c r="R23"/>
      <c r="S23"/>
      <c r="T23"/>
      <c r="U23"/>
      <c r="V23"/>
    </row>
    <row r="24" spans="1:22" ht="15" customHeight="1" x14ac:dyDescent="0.25">
      <c r="A24" s="66"/>
      <c r="B24" s="107" t="s">
        <v>131</v>
      </c>
      <c r="C24" s="65"/>
      <c r="D24" s="65"/>
      <c r="E24" s="111"/>
      <c r="F24" s="73">
        <v>30000</v>
      </c>
      <c r="G24" s="74">
        <v>28000</v>
      </c>
      <c r="H24" s="22"/>
      <c r="I24" s="26"/>
      <c r="K24"/>
      <c r="L24"/>
      <c r="M24"/>
      <c r="N24"/>
      <c r="O24"/>
      <c r="P24"/>
      <c r="Q24"/>
      <c r="R24"/>
      <c r="S24"/>
      <c r="T24"/>
      <c r="U24"/>
      <c r="V24"/>
    </row>
    <row r="25" spans="1:22" ht="15" customHeight="1" x14ac:dyDescent="0.25">
      <c r="A25" s="66"/>
      <c r="B25" s="107" t="s">
        <v>214</v>
      </c>
      <c r="C25" s="65"/>
      <c r="D25" s="65"/>
      <c r="E25" s="111"/>
      <c r="F25" s="73">
        <v>5000</v>
      </c>
      <c r="G25" s="74">
        <v>5000</v>
      </c>
      <c r="H25" s="22"/>
      <c r="I25" s="26"/>
      <c r="K25"/>
      <c r="L25"/>
      <c r="M25"/>
      <c r="N25"/>
      <c r="O25"/>
      <c r="P25"/>
      <c r="Q25"/>
      <c r="R25"/>
      <c r="S25"/>
      <c r="T25"/>
      <c r="U25"/>
      <c r="V25"/>
    </row>
    <row r="26" spans="1:22" ht="15" customHeight="1" x14ac:dyDescent="0.25">
      <c r="A26" s="66"/>
      <c r="B26" s="107" t="s">
        <v>215</v>
      </c>
      <c r="C26" s="65"/>
      <c r="D26" s="65"/>
      <c r="E26" s="111"/>
      <c r="F26" s="73">
        <v>3000</v>
      </c>
      <c r="G26" s="74">
        <v>3200</v>
      </c>
      <c r="H26" s="22"/>
      <c r="I26" s="26"/>
      <c r="K26"/>
      <c r="L26"/>
      <c r="M26"/>
      <c r="N26"/>
      <c r="O26"/>
      <c r="P26"/>
      <c r="Q26"/>
      <c r="R26"/>
      <c r="S26"/>
      <c r="T26"/>
      <c r="U26"/>
      <c r="V26"/>
    </row>
    <row r="27" spans="1:22" ht="15" customHeight="1" x14ac:dyDescent="0.25">
      <c r="A27" s="66"/>
      <c r="B27" s="107" t="s">
        <v>216</v>
      </c>
      <c r="C27" s="65"/>
      <c r="D27" s="65"/>
      <c r="E27" s="111"/>
      <c r="F27" s="73">
        <v>2500</v>
      </c>
      <c r="G27" s="74">
        <v>1200</v>
      </c>
      <c r="H27" s="22"/>
      <c r="I27" s="26"/>
      <c r="K27"/>
      <c r="L27"/>
      <c r="M27"/>
      <c r="N27"/>
      <c r="O27"/>
      <c r="P27"/>
      <c r="Q27"/>
      <c r="R27"/>
      <c r="S27"/>
      <c r="T27"/>
      <c r="U27"/>
      <c r="V27"/>
    </row>
    <row r="28" spans="1:22" ht="15" customHeight="1" x14ac:dyDescent="0.25">
      <c r="A28" s="66"/>
      <c r="B28" s="107" t="s">
        <v>217</v>
      </c>
      <c r="C28" s="65"/>
      <c r="D28" s="65"/>
      <c r="E28" s="111"/>
      <c r="F28" s="73">
        <v>200</v>
      </c>
      <c r="G28" s="74">
        <v>-100</v>
      </c>
      <c r="H28" s="22"/>
      <c r="I28" s="26"/>
      <c r="K28"/>
      <c r="L28"/>
      <c r="M28"/>
      <c r="N28"/>
      <c r="O28"/>
      <c r="P28"/>
      <c r="Q28"/>
      <c r="R28"/>
      <c r="S28"/>
      <c r="T28"/>
      <c r="U28"/>
      <c r="V28"/>
    </row>
    <row r="29" spans="1:22" ht="15" customHeight="1" x14ac:dyDescent="0.25">
      <c r="A29" s="66"/>
      <c r="B29" s="107" t="s">
        <v>218</v>
      </c>
      <c r="C29" s="65"/>
      <c r="D29" s="65"/>
      <c r="E29" s="112"/>
      <c r="F29" s="73">
        <v>500</v>
      </c>
      <c r="G29" s="74">
        <v>400</v>
      </c>
      <c r="H29" s="22"/>
      <c r="I29" s="26"/>
      <c r="K29"/>
      <c r="L29"/>
      <c r="M29"/>
      <c r="N29"/>
      <c r="O29"/>
      <c r="P29"/>
      <c r="Q29"/>
      <c r="R29"/>
      <c r="S29"/>
      <c r="T29"/>
      <c r="U29"/>
      <c r="V29"/>
    </row>
    <row r="30" spans="1:22" ht="15" customHeight="1" x14ac:dyDescent="0.25">
      <c r="A30" s="66"/>
      <c r="B30" s="108" t="s">
        <v>219</v>
      </c>
      <c r="C30" s="59"/>
      <c r="D30" s="59"/>
      <c r="E30" s="113"/>
      <c r="F30" s="78">
        <f>1987.5</f>
        <v>1987.5</v>
      </c>
      <c r="G30" s="79">
        <v>1775.5</v>
      </c>
      <c r="H30" s="22"/>
      <c r="I30" s="26"/>
      <c r="K30"/>
      <c r="L30"/>
      <c r="M30"/>
      <c r="N30"/>
      <c r="O30"/>
      <c r="P30"/>
      <c r="Q30"/>
      <c r="R30"/>
      <c r="S30"/>
      <c r="T30"/>
      <c r="U30"/>
      <c r="V30"/>
    </row>
    <row r="31" spans="1:22" ht="15" customHeight="1" x14ac:dyDescent="0.25">
      <c r="A31" s="66"/>
      <c r="B31" s="80"/>
      <c r="C31" s="81"/>
      <c r="D31" s="81"/>
      <c r="E31" s="65"/>
      <c r="F31" s="65"/>
      <c r="G31" s="65"/>
      <c r="H31" s="61"/>
      <c r="I31" s="62"/>
      <c r="K31"/>
      <c r="L31"/>
      <c r="M31"/>
      <c r="N31"/>
      <c r="O31"/>
      <c r="P31"/>
      <c r="Q31"/>
      <c r="R31"/>
      <c r="S31"/>
      <c r="T31"/>
      <c r="U31"/>
      <c r="V31"/>
    </row>
    <row r="32" spans="1:22" ht="15" customHeight="1" x14ac:dyDescent="0.25">
      <c r="A32" s="66"/>
      <c r="B32" s="65" t="s">
        <v>220</v>
      </c>
      <c r="C32" s="65"/>
      <c r="D32" s="65"/>
      <c r="E32" s="65"/>
      <c r="F32" s="82">
        <v>2.1</v>
      </c>
      <c r="G32" s="65"/>
      <c r="H32" s="61"/>
      <c r="I32" s="62"/>
      <c r="K32"/>
      <c r="L32"/>
      <c r="M32"/>
      <c r="N32"/>
      <c r="O32"/>
      <c r="P32"/>
      <c r="Q32"/>
      <c r="R32"/>
      <c r="S32"/>
      <c r="T32"/>
      <c r="U32"/>
      <c r="V32"/>
    </row>
    <row r="33" spans="1:22" ht="15" customHeight="1" x14ac:dyDescent="0.25">
      <c r="A33" s="66"/>
      <c r="B33" s="65" t="s">
        <v>221</v>
      </c>
      <c r="C33" s="65"/>
      <c r="D33" s="65"/>
      <c r="E33" s="65"/>
      <c r="F33" s="65"/>
      <c r="G33" s="65"/>
      <c r="H33" s="61"/>
      <c r="I33" s="62"/>
      <c r="K33"/>
      <c r="L33"/>
      <c r="M33"/>
      <c r="N33"/>
      <c r="O33"/>
      <c r="P33"/>
      <c r="Q33"/>
      <c r="R33"/>
      <c r="S33"/>
      <c r="T33"/>
      <c r="U33"/>
      <c r="V33"/>
    </row>
    <row r="34" spans="1:22" ht="15" customHeight="1" x14ac:dyDescent="0.25">
      <c r="A34" s="66"/>
      <c r="B34" s="65"/>
      <c r="C34" s="65"/>
      <c r="D34" s="65"/>
      <c r="E34" s="65"/>
      <c r="F34" s="65"/>
      <c r="G34" s="65"/>
      <c r="H34" s="61"/>
      <c r="I34" s="62"/>
      <c r="K34"/>
      <c r="L34"/>
      <c r="M34"/>
      <c r="N34"/>
      <c r="O34"/>
      <c r="P34"/>
      <c r="Q34"/>
      <c r="R34"/>
      <c r="S34"/>
      <c r="T34"/>
      <c r="U34"/>
      <c r="V34"/>
    </row>
    <row r="35" spans="1:22" ht="15" customHeight="1" x14ac:dyDescent="0.25">
      <c r="A35" s="29" t="s">
        <v>2</v>
      </c>
      <c r="B35" s="65" t="s">
        <v>222</v>
      </c>
      <c r="C35" s="65"/>
      <c r="D35" s="65"/>
      <c r="E35" s="65"/>
      <c r="F35" s="65"/>
      <c r="G35" s="65"/>
      <c r="H35" s="61"/>
      <c r="I35" s="62"/>
      <c r="K35"/>
      <c r="L35"/>
      <c r="M35"/>
      <c r="N35"/>
      <c r="O35"/>
      <c r="P35"/>
      <c r="Q35"/>
      <c r="R35"/>
      <c r="S35"/>
      <c r="T35"/>
      <c r="U35"/>
      <c r="V35"/>
    </row>
    <row r="36" spans="1:22" ht="15" customHeight="1" thickBot="1" x14ac:dyDescent="0.3">
      <c r="A36" s="9">
        <f>INDEX('Point Grid'!$C$8:$I$35,MATCH($A$1,'Point Grid'!$A$8:$A$35,0),MATCH(A35,'Point Grid'!$C$7:$I$7,0))</f>
        <v>1.75</v>
      </c>
      <c r="B36" s="65" t="s">
        <v>223</v>
      </c>
      <c r="C36" s="65"/>
      <c r="D36" s="65"/>
      <c r="E36" s="65"/>
      <c r="F36" s="65"/>
      <c r="G36" s="65"/>
      <c r="H36" s="61"/>
      <c r="I36" s="62"/>
      <c r="K36"/>
      <c r="L36"/>
      <c r="M36"/>
      <c r="N36"/>
      <c r="O36"/>
      <c r="P36"/>
      <c r="Q36"/>
      <c r="R36"/>
      <c r="S36"/>
      <c r="T36"/>
      <c r="U36"/>
      <c r="V36"/>
    </row>
    <row r="37" spans="1:22" ht="15" customHeight="1" thickBot="1" x14ac:dyDescent="0.3">
      <c r="A37" s="5"/>
      <c r="B37" s="65" t="s">
        <v>224</v>
      </c>
      <c r="C37" s="65"/>
      <c r="D37" s="65"/>
      <c r="E37" s="65"/>
      <c r="F37" s="65"/>
      <c r="G37" s="65"/>
      <c r="H37" s="61"/>
      <c r="I37" s="62"/>
      <c r="K37"/>
      <c r="L37"/>
      <c r="M37"/>
      <c r="N37"/>
      <c r="O37"/>
      <c r="P37"/>
      <c r="Q37"/>
      <c r="R37"/>
      <c r="S37"/>
      <c r="T37"/>
      <c r="U37"/>
      <c r="V37"/>
    </row>
    <row r="38" spans="1:22" ht="15" customHeight="1" x14ac:dyDescent="0.25">
      <c r="A38" s="66"/>
      <c r="B38" s="65" t="s">
        <v>225</v>
      </c>
      <c r="C38" s="65"/>
      <c r="D38" s="65"/>
      <c r="E38" s="65"/>
      <c r="F38" s="65"/>
      <c r="G38" s="65"/>
      <c r="H38" s="61"/>
      <c r="I38" s="62"/>
      <c r="K38"/>
      <c r="L38"/>
      <c r="M38"/>
      <c r="N38"/>
      <c r="O38"/>
      <c r="P38"/>
      <c r="Q38"/>
      <c r="R38"/>
      <c r="S38"/>
      <c r="T38"/>
      <c r="U38"/>
      <c r="V38"/>
    </row>
    <row r="39" spans="1:22" ht="15" customHeight="1" x14ac:dyDescent="0.25">
      <c r="A39" s="31"/>
      <c r="B39" s="65" t="s">
        <v>226</v>
      </c>
      <c r="C39" s="65"/>
      <c r="D39" s="65"/>
      <c r="E39" s="65"/>
      <c r="F39" s="65"/>
      <c r="G39" s="65"/>
      <c r="H39" s="61"/>
      <c r="I39" s="62"/>
      <c r="K39"/>
      <c r="L39"/>
      <c r="M39"/>
      <c r="N39"/>
      <c r="O39"/>
      <c r="P39"/>
      <c r="Q39"/>
      <c r="R39"/>
      <c r="S39"/>
      <c r="T39"/>
      <c r="U39"/>
      <c r="V39"/>
    </row>
    <row r="40" spans="1:22" ht="15" customHeight="1" x14ac:dyDescent="0.25">
      <c r="A40" s="31"/>
      <c r="B40" s="31"/>
      <c r="C40" s="65"/>
      <c r="D40" s="65"/>
      <c r="E40" s="65"/>
      <c r="F40" s="65"/>
      <c r="G40" s="65"/>
      <c r="H40" s="61"/>
      <c r="I40" s="62"/>
      <c r="K40"/>
      <c r="L40"/>
      <c r="M40"/>
      <c r="N40"/>
      <c r="O40"/>
      <c r="P40"/>
      <c r="Q40"/>
      <c r="R40"/>
      <c r="S40"/>
      <c r="T40"/>
      <c r="U40"/>
      <c r="V40"/>
    </row>
    <row r="41" spans="1:22" ht="15" customHeight="1" x14ac:dyDescent="0.25">
      <c r="A41" s="29" t="s">
        <v>3</v>
      </c>
      <c r="B41" s="65" t="s">
        <v>227</v>
      </c>
      <c r="C41" s="65"/>
      <c r="D41" s="65"/>
      <c r="E41" s="65"/>
      <c r="F41" s="65"/>
      <c r="G41" s="65"/>
      <c r="H41" s="61"/>
      <c r="I41" s="62"/>
      <c r="K41"/>
      <c r="L41"/>
      <c r="M41"/>
      <c r="N41"/>
      <c r="O41"/>
      <c r="P41"/>
      <c r="Q41"/>
      <c r="R41"/>
      <c r="S41"/>
      <c r="T41"/>
      <c r="U41"/>
      <c r="V41"/>
    </row>
    <row r="42" spans="1:22" ht="15" customHeight="1" thickBot="1" x14ac:dyDescent="0.3">
      <c r="A42" s="9">
        <f>INDEX('Point Grid'!$C$8:$I$35,MATCH($A$1,'Point Grid'!$A$8:$A$35,0),MATCH(A41,'Point Grid'!$C$7:$I$7,0))</f>
        <v>1</v>
      </c>
      <c r="B42" s="65"/>
      <c r="C42" s="65"/>
      <c r="D42" s="65"/>
      <c r="E42" s="65"/>
      <c r="F42" s="65"/>
      <c r="G42" s="65"/>
      <c r="H42" s="61"/>
      <c r="I42" s="62"/>
      <c r="K42"/>
      <c r="L42"/>
      <c r="M42"/>
      <c r="N42"/>
      <c r="O42"/>
      <c r="P42"/>
      <c r="Q42"/>
      <c r="R42"/>
      <c r="S42"/>
      <c r="T42"/>
      <c r="U42"/>
      <c r="V42"/>
    </row>
    <row r="43" spans="1:22" ht="15" customHeight="1" thickBot="1" x14ac:dyDescent="0.3">
      <c r="A43" s="5"/>
      <c r="B43" s="65"/>
      <c r="C43" s="65"/>
      <c r="D43" s="65"/>
      <c r="E43" s="65"/>
      <c r="F43" s="65"/>
      <c r="G43" s="65"/>
      <c r="H43" s="61"/>
      <c r="I43" s="62"/>
      <c r="K43"/>
      <c r="L43"/>
      <c r="M43"/>
      <c r="N43"/>
      <c r="O43"/>
      <c r="P43"/>
      <c r="Q43"/>
      <c r="R43"/>
      <c r="S43"/>
      <c r="T43"/>
      <c r="U43"/>
      <c r="V43"/>
    </row>
    <row r="44" spans="1:22" ht="15" customHeight="1" x14ac:dyDescent="0.25">
      <c r="A44" s="66"/>
      <c r="B44" s="31"/>
      <c r="C44" s="65"/>
      <c r="D44" s="65"/>
      <c r="E44" s="65"/>
      <c r="F44" s="65"/>
      <c r="G44" s="65"/>
      <c r="H44" s="61"/>
      <c r="I44" s="62"/>
      <c r="K44"/>
      <c r="L44"/>
      <c r="M44"/>
      <c r="N44"/>
      <c r="O44"/>
      <c r="P44"/>
      <c r="Q44"/>
      <c r="R44"/>
      <c r="S44"/>
      <c r="T44"/>
      <c r="U44"/>
      <c r="V44"/>
    </row>
    <row r="45" spans="1:22" ht="15" customHeight="1" x14ac:dyDescent="0.25">
      <c r="A45" s="29" t="s">
        <v>4</v>
      </c>
      <c r="B45" s="65" t="s">
        <v>228</v>
      </c>
      <c r="C45" s="65"/>
      <c r="D45" s="65"/>
      <c r="E45" s="65"/>
      <c r="F45" s="65"/>
      <c r="G45" s="65"/>
      <c r="H45" s="61"/>
      <c r="I45" s="62"/>
      <c r="K45"/>
      <c r="L45"/>
      <c r="M45"/>
      <c r="N45"/>
      <c r="O45"/>
      <c r="P45"/>
      <c r="Q45"/>
      <c r="R45"/>
      <c r="S45"/>
      <c r="T45"/>
      <c r="U45"/>
      <c r="V45"/>
    </row>
    <row r="46" spans="1:22" ht="15" customHeight="1" thickBot="1" x14ac:dyDescent="0.3">
      <c r="A46" s="9">
        <f>INDEX('Point Grid'!$C$8:$I$35,MATCH($A$1,'Point Grid'!$A$8:$A$35,0),MATCH(A45,'Point Grid'!$C$7:$I$7,0))</f>
        <v>0.5</v>
      </c>
      <c r="B46" s="65"/>
      <c r="C46" s="65"/>
      <c r="D46" s="65"/>
      <c r="E46" s="65"/>
      <c r="F46" s="65"/>
      <c r="G46" s="65"/>
      <c r="H46" s="61"/>
      <c r="I46" s="62"/>
      <c r="K46"/>
      <c r="L46"/>
      <c r="M46"/>
      <c r="N46"/>
      <c r="O46"/>
      <c r="P46"/>
      <c r="Q46"/>
      <c r="R46"/>
      <c r="S46"/>
      <c r="T46"/>
      <c r="U46"/>
      <c r="V46"/>
    </row>
    <row r="47" spans="1:22" ht="15" customHeight="1" thickBot="1" x14ac:dyDescent="0.3">
      <c r="A47" s="5"/>
      <c r="B47" s="65"/>
      <c r="C47" s="65"/>
      <c r="D47" s="65"/>
      <c r="E47" s="65"/>
      <c r="F47" s="65"/>
      <c r="G47" s="65"/>
      <c r="H47" s="61"/>
      <c r="I47" s="62"/>
      <c r="K47"/>
      <c r="L47"/>
      <c r="M47"/>
      <c r="N47"/>
      <c r="O47"/>
      <c r="P47"/>
      <c r="Q47"/>
      <c r="R47"/>
      <c r="S47"/>
      <c r="T47"/>
      <c r="U47"/>
      <c r="V47"/>
    </row>
    <row r="48" spans="1:22" ht="15" customHeight="1" x14ac:dyDescent="0.25">
      <c r="A48" s="25"/>
      <c r="B48" s="31"/>
      <c r="C48" s="65"/>
      <c r="D48" s="65"/>
      <c r="E48" s="65"/>
      <c r="F48" s="65"/>
      <c r="G48" s="65"/>
      <c r="H48" s="61"/>
      <c r="I48" s="62"/>
      <c r="K48"/>
      <c r="L48"/>
      <c r="M48"/>
      <c r="N48"/>
      <c r="O48"/>
      <c r="P48"/>
      <c r="Q48"/>
      <c r="R48"/>
      <c r="S48"/>
      <c r="T48"/>
      <c r="U48"/>
      <c r="V48"/>
    </row>
    <row r="49" spans="1:22" ht="15" customHeight="1" x14ac:dyDescent="0.25">
      <c r="A49" s="29" t="s">
        <v>5</v>
      </c>
      <c r="B49" s="61" t="s">
        <v>234</v>
      </c>
      <c r="C49" s="61"/>
      <c r="D49" s="61"/>
      <c r="E49" s="61"/>
      <c r="F49" s="61"/>
      <c r="G49" s="61"/>
      <c r="H49" s="61"/>
      <c r="I49" s="62"/>
      <c r="K49"/>
      <c r="L49"/>
      <c r="M49"/>
      <c r="N49"/>
      <c r="O49"/>
      <c r="P49"/>
      <c r="Q49"/>
      <c r="R49"/>
      <c r="S49"/>
      <c r="T49"/>
      <c r="U49"/>
      <c r="V49"/>
    </row>
    <row r="50" spans="1:22" ht="15" customHeight="1" thickBot="1" x14ac:dyDescent="0.3">
      <c r="A50" s="9">
        <f>INDEX('Point Grid'!$C$8:$I$35,MATCH($A$1,'Point Grid'!$A$8:$A$35,0),MATCH(A49,'Point Grid'!$C$7:$I$7,0))</f>
        <v>0.75</v>
      </c>
      <c r="B50" s="61" t="s">
        <v>235</v>
      </c>
      <c r="C50" s="61"/>
      <c r="D50" s="61"/>
      <c r="E50" s="61"/>
      <c r="F50" s="61"/>
      <c r="G50" s="61"/>
      <c r="H50" s="61"/>
      <c r="I50" s="62"/>
      <c r="K50"/>
      <c r="L50"/>
      <c r="M50"/>
      <c r="N50"/>
      <c r="O50"/>
      <c r="P50"/>
      <c r="Q50"/>
      <c r="R50"/>
      <c r="S50"/>
      <c r="T50"/>
      <c r="U50"/>
      <c r="V50"/>
    </row>
    <row r="51" spans="1:22" ht="15" customHeight="1" thickBot="1" x14ac:dyDescent="0.3">
      <c r="A51" s="5"/>
      <c r="B51" s="61"/>
      <c r="C51" s="61"/>
      <c r="D51" s="61"/>
      <c r="E51" s="61"/>
      <c r="F51" s="61"/>
      <c r="G51" s="61"/>
      <c r="H51" s="61"/>
      <c r="I51" s="62"/>
      <c r="K51"/>
      <c r="L51"/>
      <c r="M51"/>
      <c r="N51"/>
      <c r="O51"/>
      <c r="P51"/>
      <c r="Q51"/>
      <c r="R51"/>
      <c r="S51"/>
      <c r="T51"/>
      <c r="U51"/>
      <c r="V51"/>
    </row>
    <row r="52" spans="1:22" ht="15" customHeight="1" x14ac:dyDescent="0.25">
      <c r="A52" s="25"/>
      <c r="B52" s="61"/>
      <c r="C52" s="61"/>
      <c r="D52" s="61"/>
      <c r="E52" s="61"/>
      <c r="F52" s="61"/>
      <c r="G52" s="61"/>
      <c r="H52" s="61"/>
      <c r="I52" s="62"/>
      <c r="K52"/>
      <c r="L52"/>
      <c r="M52"/>
      <c r="N52"/>
      <c r="O52"/>
      <c r="P52"/>
      <c r="Q52"/>
      <c r="R52"/>
      <c r="S52"/>
      <c r="T52"/>
      <c r="U52"/>
      <c r="V52"/>
    </row>
    <row r="53" spans="1:22" ht="15" customHeight="1" x14ac:dyDescent="0.25">
      <c r="A53" s="25"/>
      <c r="B53" s="22"/>
      <c r="C53" s="22"/>
      <c r="D53" s="22"/>
      <c r="E53" s="22"/>
      <c r="F53" s="22"/>
      <c r="G53" s="22"/>
      <c r="H53" s="22"/>
      <c r="I53" s="26"/>
      <c r="K53"/>
      <c r="L53"/>
      <c r="M53"/>
      <c r="N53"/>
      <c r="O53"/>
      <c r="P53"/>
      <c r="Q53"/>
      <c r="R53"/>
      <c r="S53"/>
      <c r="T53"/>
      <c r="U53"/>
      <c r="V53"/>
    </row>
    <row r="54" spans="1:22" ht="15" customHeight="1" x14ac:dyDescent="0.25">
      <c r="A54" s="25"/>
      <c r="B54" s="22"/>
      <c r="C54" s="22"/>
      <c r="D54" s="22"/>
      <c r="E54" s="22"/>
      <c r="F54" s="22"/>
      <c r="G54" s="22"/>
      <c r="H54" s="22"/>
      <c r="I54" s="26"/>
      <c r="K54"/>
      <c r="L54"/>
      <c r="M54"/>
      <c r="N54"/>
      <c r="O54"/>
      <c r="P54"/>
      <c r="Q54"/>
      <c r="R54"/>
      <c r="S54"/>
      <c r="T54"/>
      <c r="U54"/>
      <c r="V54"/>
    </row>
    <row r="55" spans="1:22" ht="15" customHeight="1" x14ac:dyDescent="0.25">
      <c r="A55" s="25"/>
      <c r="B55" s="22"/>
      <c r="C55" s="22"/>
      <c r="D55" s="22"/>
      <c r="E55" s="22"/>
      <c r="F55" s="22"/>
      <c r="G55" s="22"/>
      <c r="H55" s="22"/>
      <c r="I55" s="26"/>
      <c r="K55"/>
      <c r="L55"/>
      <c r="M55"/>
      <c r="N55"/>
      <c r="O55"/>
      <c r="P55"/>
      <c r="Q55"/>
      <c r="R55"/>
      <c r="S55"/>
      <c r="T55"/>
      <c r="U55"/>
      <c r="V55"/>
    </row>
    <row r="56" spans="1:22" ht="15" customHeight="1" x14ac:dyDescent="0.25">
      <c r="A56" s="25"/>
      <c r="B56" s="22"/>
      <c r="C56" s="22"/>
      <c r="D56" s="22"/>
      <c r="E56" s="22"/>
      <c r="F56" s="22"/>
      <c r="G56" s="22"/>
      <c r="H56" s="22"/>
      <c r="I56" s="26"/>
      <c r="K56"/>
      <c r="L56"/>
      <c r="M56"/>
      <c r="N56"/>
      <c r="O56"/>
      <c r="P56"/>
      <c r="Q56"/>
      <c r="R56"/>
      <c r="S56"/>
      <c r="T56"/>
      <c r="U56"/>
      <c r="V56"/>
    </row>
    <row r="57" spans="1:22" ht="15" customHeight="1" x14ac:dyDescent="0.25">
      <c r="A57" s="25"/>
      <c r="B57" s="22"/>
      <c r="C57" s="22"/>
      <c r="D57" s="22"/>
      <c r="E57" s="22"/>
      <c r="F57" s="22"/>
      <c r="G57" s="22"/>
      <c r="H57" s="22"/>
      <c r="I57" s="26"/>
      <c r="K57"/>
      <c r="L57"/>
      <c r="M57"/>
      <c r="N57"/>
      <c r="O57"/>
      <c r="P57"/>
      <c r="Q57"/>
      <c r="R57"/>
      <c r="S57"/>
      <c r="T57"/>
      <c r="U57"/>
      <c r="V57"/>
    </row>
    <row r="58" spans="1:22" ht="15" customHeight="1" x14ac:dyDescent="0.25">
      <c r="A58" s="25"/>
      <c r="B58" s="22"/>
      <c r="C58" s="22"/>
      <c r="D58" s="22"/>
      <c r="E58" s="22"/>
      <c r="F58" s="22"/>
      <c r="G58" s="22"/>
      <c r="H58" s="22"/>
      <c r="I58" s="26"/>
      <c r="K58"/>
      <c r="L58"/>
      <c r="M58"/>
      <c r="N58"/>
      <c r="O58"/>
      <c r="P58"/>
      <c r="Q58"/>
      <c r="R58"/>
      <c r="S58"/>
      <c r="T58"/>
      <c r="U58"/>
      <c r="V58"/>
    </row>
    <row r="59" spans="1:22" ht="15" customHeight="1" thickBot="1" x14ac:dyDescent="0.3">
      <c r="A59" s="27"/>
      <c r="B59" s="27"/>
      <c r="C59" s="27"/>
      <c r="D59" s="27"/>
      <c r="E59" s="27"/>
      <c r="F59" s="27"/>
      <c r="G59" s="27"/>
      <c r="H59" s="27"/>
      <c r="I59" s="28"/>
      <c r="K59"/>
      <c r="L59"/>
      <c r="M59"/>
      <c r="N59"/>
      <c r="O59"/>
      <c r="P59"/>
      <c r="Q59"/>
      <c r="R59"/>
      <c r="S59"/>
      <c r="T59"/>
      <c r="U59"/>
      <c r="V59"/>
    </row>
    <row r="60" spans="1:22" ht="15" customHeight="1" x14ac:dyDescent="0.25">
      <c r="G60" s="34"/>
      <c r="K60"/>
      <c r="L60"/>
      <c r="M60"/>
      <c r="N60"/>
      <c r="O60"/>
      <c r="P60"/>
      <c r="Q60"/>
      <c r="R60"/>
      <c r="S60"/>
      <c r="T60"/>
      <c r="U60"/>
      <c r="V60"/>
    </row>
    <row r="61" spans="1:22" ht="15" customHeight="1" x14ac:dyDescent="0.25">
      <c r="K61"/>
      <c r="L61"/>
      <c r="M61"/>
      <c r="N61"/>
      <c r="O61"/>
      <c r="P61"/>
      <c r="Q61"/>
      <c r="R61"/>
      <c r="S61"/>
      <c r="T61"/>
      <c r="U61"/>
      <c r="V61"/>
    </row>
    <row r="62" spans="1:22" ht="15" customHeight="1" x14ac:dyDescent="0.25">
      <c r="K62"/>
      <c r="L62"/>
      <c r="M62"/>
      <c r="N62"/>
      <c r="O62"/>
      <c r="P62"/>
      <c r="Q62"/>
      <c r="R62"/>
      <c r="S62"/>
      <c r="T62"/>
      <c r="U62"/>
      <c r="V62"/>
    </row>
    <row r="63" spans="1:22" ht="15" customHeight="1" x14ac:dyDescent="0.25">
      <c r="K63"/>
      <c r="L63"/>
      <c r="M63"/>
      <c r="N63"/>
      <c r="O63"/>
      <c r="P63"/>
      <c r="Q63"/>
      <c r="R63"/>
      <c r="S63"/>
      <c r="T63"/>
      <c r="U63"/>
      <c r="V63"/>
    </row>
    <row r="64" spans="1:22" ht="15" customHeight="1" x14ac:dyDescent="0.25">
      <c r="K64"/>
      <c r="L64"/>
      <c r="M64"/>
      <c r="N64"/>
      <c r="O64"/>
      <c r="P64"/>
      <c r="Q64"/>
      <c r="R64"/>
      <c r="S64"/>
      <c r="T64"/>
      <c r="U64"/>
      <c r="V64"/>
    </row>
    <row r="65" spans="11:22" ht="15" customHeight="1" x14ac:dyDescent="0.25">
      <c r="K65"/>
      <c r="L65"/>
      <c r="M65"/>
      <c r="N65"/>
      <c r="O65"/>
      <c r="P65"/>
      <c r="Q65"/>
      <c r="R65"/>
      <c r="S65"/>
      <c r="T65"/>
      <c r="U65"/>
      <c r="V65"/>
    </row>
    <row r="66" spans="11:22" ht="15" customHeight="1" x14ac:dyDescent="0.25">
      <c r="K66"/>
      <c r="L66"/>
      <c r="M66"/>
      <c r="N66"/>
      <c r="O66"/>
      <c r="P66"/>
      <c r="Q66"/>
      <c r="R66"/>
      <c r="S66"/>
      <c r="T66"/>
      <c r="U66"/>
      <c r="V66"/>
    </row>
    <row r="67" spans="11:22" ht="15" customHeight="1" x14ac:dyDescent="0.25">
      <c r="K67"/>
      <c r="L67"/>
      <c r="M67"/>
      <c r="N67"/>
      <c r="O67"/>
      <c r="P67"/>
      <c r="Q67"/>
      <c r="R67"/>
      <c r="S67"/>
      <c r="T67"/>
      <c r="U67"/>
      <c r="V67"/>
    </row>
    <row r="68" spans="11:22" ht="15" customHeight="1" x14ac:dyDescent="0.25">
      <c r="K68"/>
      <c r="L68"/>
      <c r="M68"/>
      <c r="N68"/>
      <c r="O68"/>
      <c r="P68"/>
      <c r="Q68"/>
      <c r="R68"/>
      <c r="S68"/>
      <c r="T68"/>
      <c r="U68"/>
      <c r="V68"/>
    </row>
    <row r="69" spans="11:22" ht="15" customHeight="1" x14ac:dyDescent="0.25">
      <c r="K69"/>
      <c r="L69"/>
      <c r="M69"/>
      <c r="N69"/>
      <c r="O69"/>
      <c r="P69"/>
      <c r="Q69"/>
      <c r="R69"/>
      <c r="S69"/>
      <c r="T69"/>
      <c r="U69"/>
      <c r="V69"/>
    </row>
    <row r="70" spans="11:22" ht="15" customHeight="1" x14ac:dyDescent="0.25">
      <c r="K70"/>
      <c r="L70"/>
      <c r="M70"/>
      <c r="N70"/>
      <c r="O70"/>
      <c r="P70"/>
      <c r="Q70"/>
      <c r="R70"/>
      <c r="S70"/>
      <c r="T70"/>
      <c r="U70"/>
      <c r="V70"/>
    </row>
    <row r="71" spans="11:22" ht="15" customHeight="1" x14ac:dyDescent="0.25">
      <c r="K71"/>
      <c r="L71"/>
      <c r="M71"/>
      <c r="N71"/>
      <c r="O71"/>
      <c r="P71"/>
      <c r="Q71"/>
      <c r="R71"/>
      <c r="S71"/>
      <c r="T71"/>
      <c r="U71"/>
      <c r="V71"/>
    </row>
    <row r="72" spans="11:22" ht="15" customHeight="1" x14ac:dyDescent="0.25">
      <c r="K72"/>
      <c r="L72"/>
      <c r="M72"/>
      <c r="N72"/>
      <c r="O72"/>
      <c r="P72"/>
      <c r="Q72"/>
      <c r="R72"/>
      <c r="S72"/>
      <c r="T72"/>
      <c r="U72"/>
      <c r="V72"/>
    </row>
    <row r="73" spans="11:22" ht="15" customHeight="1" x14ac:dyDescent="0.25">
      <c r="K73"/>
      <c r="L73"/>
      <c r="M73"/>
      <c r="N73"/>
      <c r="O73"/>
      <c r="P73"/>
      <c r="Q73"/>
      <c r="R73"/>
      <c r="S73"/>
      <c r="T73"/>
      <c r="U73"/>
      <c r="V73"/>
    </row>
    <row r="74" spans="11:22" ht="15" customHeight="1" x14ac:dyDescent="0.25">
      <c r="K74"/>
      <c r="L74"/>
      <c r="M74"/>
      <c r="N74"/>
      <c r="O74"/>
      <c r="P74"/>
      <c r="Q74"/>
      <c r="R74"/>
      <c r="S74"/>
      <c r="T74"/>
      <c r="U74"/>
      <c r="V74"/>
    </row>
    <row r="75" spans="11:22" ht="15" customHeight="1" x14ac:dyDescent="0.25">
      <c r="K75"/>
      <c r="L75"/>
      <c r="M75"/>
      <c r="N75"/>
      <c r="O75"/>
      <c r="P75"/>
      <c r="Q75"/>
      <c r="R75"/>
      <c r="S75"/>
      <c r="T75"/>
      <c r="U75"/>
      <c r="V75"/>
    </row>
    <row r="76" spans="11:22" ht="15" customHeight="1" x14ac:dyDescent="0.25">
      <c r="K76"/>
      <c r="L76"/>
      <c r="M76"/>
      <c r="N76"/>
      <c r="O76"/>
      <c r="P76"/>
      <c r="Q76"/>
      <c r="R76"/>
      <c r="S76"/>
      <c r="T76"/>
      <c r="U76"/>
      <c r="V76"/>
    </row>
    <row r="77" spans="11:22" ht="15" customHeight="1" x14ac:dyDescent="0.25">
      <c r="K77"/>
      <c r="L77"/>
      <c r="M77"/>
      <c r="N77"/>
      <c r="O77"/>
      <c r="P77"/>
      <c r="Q77"/>
      <c r="R77"/>
      <c r="S77"/>
      <c r="T77"/>
      <c r="U77"/>
      <c r="V77"/>
    </row>
    <row r="78" spans="11:22" ht="15" customHeight="1" x14ac:dyDescent="0.25">
      <c r="K78"/>
      <c r="L78"/>
      <c r="M78"/>
      <c r="N78"/>
      <c r="O78"/>
      <c r="P78"/>
      <c r="Q78"/>
      <c r="R78"/>
      <c r="S78"/>
      <c r="T78"/>
      <c r="U78"/>
      <c r="V78"/>
    </row>
    <row r="79" spans="11:22" ht="15" customHeight="1" x14ac:dyDescent="0.25">
      <c r="K79"/>
      <c r="L79"/>
      <c r="M79"/>
      <c r="N79"/>
      <c r="O79"/>
      <c r="P79"/>
      <c r="Q79"/>
      <c r="R79"/>
      <c r="S79"/>
      <c r="T79"/>
      <c r="U79"/>
      <c r="V79"/>
    </row>
    <row r="80" spans="11:22" ht="15" customHeight="1" x14ac:dyDescent="0.25">
      <c r="K80"/>
      <c r="L80"/>
      <c r="M80"/>
      <c r="N80"/>
      <c r="O80"/>
      <c r="P80"/>
      <c r="Q80"/>
      <c r="R80"/>
      <c r="S80"/>
      <c r="T80"/>
      <c r="U80"/>
      <c r="V80"/>
    </row>
    <row r="81" spans="11:22" ht="15" customHeight="1" x14ac:dyDescent="0.25">
      <c r="K81"/>
      <c r="L81"/>
      <c r="M81"/>
      <c r="N81"/>
      <c r="O81"/>
      <c r="P81"/>
      <c r="Q81"/>
      <c r="R81"/>
      <c r="S81"/>
      <c r="T81"/>
      <c r="U81"/>
      <c r="V81"/>
    </row>
    <row r="82" spans="11:22" ht="15" customHeight="1" x14ac:dyDescent="0.25">
      <c r="K82"/>
      <c r="L82"/>
      <c r="M82"/>
      <c r="N82"/>
      <c r="O82"/>
      <c r="P82"/>
      <c r="Q82"/>
      <c r="R82"/>
      <c r="S82"/>
      <c r="T82"/>
      <c r="U82"/>
      <c r="V82"/>
    </row>
    <row r="83" spans="11:22" ht="15" customHeight="1" x14ac:dyDescent="0.25">
      <c r="K83"/>
      <c r="L83"/>
      <c r="M83"/>
      <c r="N83"/>
      <c r="O83"/>
      <c r="P83"/>
      <c r="Q83"/>
      <c r="R83"/>
      <c r="S83"/>
      <c r="T83"/>
      <c r="U83"/>
      <c r="V83"/>
    </row>
    <row r="84" spans="11:22" ht="15" customHeight="1" x14ac:dyDescent="0.25">
      <c r="K84"/>
      <c r="L84"/>
      <c r="M84"/>
      <c r="N84"/>
      <c r="O84"/>
      <c r="P84"/>
      <c r="Q84"/>
      <c r="R84"/>
      <c r="S84"/>
      <c r="T84"/>
      <c r="U84"/>
      <c r="V84"/>
    </row>
    <row r="85" spans="11:22" ht="15" customHeight="1" x14ac:dyDescent="0.25">
      <c r="K85"/>
      <c r="L85"/>
      <c r="M85"/>
      <c r="N85"/>
      <c r="O85"/>
      <c r="P85"/>
      <c r="Q85"/>
      <c r="R85"/>
      <c r="S85"/>
      <c r="T85"/>
      <c r="U85"/>
      <c r="V85"/>
    </row>
    <row r="86" spans="11:22" ht="15" customHeight="1" x14ac:dyDescent="0.25">
      <c r="K86"/>
      <c r="L86"/>
      <c r="M86"/>
      <c r="N86"/>
      <c r="O86"/>
      <c r="P86"/>
      <c r="Q86"/>
      <c r="R86"/>
      <c r="S86"/>
      <c r="T86"/>
      <c r="U86"/>
      <c r="V86"/>
    </row>
    <row r="87" spans="11:22" ht="15" customHeight="1" x14ac:dyDescent="0.25">
      <c r="K87"/>
      <c r="L87"/>
      <c r="M87"/>
      <c r="N87"/>
      <c r="O87"/>
      <c r="P87"/>
      <c r="Q87"/>
      <c r="R87"/>
      <c r="S87"/>
      <c r="T87"/>
      <c r="U87"/>
      <c r="V87"/>
    </row>
    <row r="88" spans="11:22" ht="15" customHeight="1" x14ac:dyDescent="0.25">
      <c r="K88"/>
      <c r="L88"/>
      <c r="M88"/>
      <c r="N88"/>
      <c r="O88"/>
      <c r="P88"/>
      <c r="Q88"/>
      <c r="R88"/>
      <c r="S88"/>
      <c r="T88"/>
      <c r="U88"/>
      <c r="V88"/>
    </row>
    <row r="89" spans="11:22" ht="15" customHeight="1" x14ac:dyDescent="0.25">
      <c r="K89"/>
      <c r="L89"/>
      <c r="M89"/>
      <c r="N89"/>
      <c r="O89"/>
      <c r="P89"/>
      <c r="Q89"/>
      <c r="R89"/>
      <c r="S89"/>
      <c r="T89"/>
      <c r="U89"/>
      <c r="V89"/>
    </row>
    <row r="90" spans="11:22" ht="15" customHeight="1" x14ac:dyDescent="0.25">
      <c r="K90"/>
      <c r="L90"/>
      <c r="M90"/>
      <c r="N90"/>
      <c r="O90"/>
      <c r="P90"/>
      <c r="Q90"/>
      <c r="R90"/>
      <c r="S90"/>
      <c r="T90"/>
      <c r="U90"/>
      <c r="V90"/>
    </row>
    <row r="91" spans="11:22" ht="15" customHeight="1" x14ac:dyDescent="0.25">
      <c r="K91"/>
      <c r="L91"/>
      <c r="M91"/>
      <c r="N91"/>
      <c r="O91"/>
      <c r="P91"/>
      <c r="Q91"/>
      <c r="R91"/>
      <c r="S91"/>
      <c r="T91"/>
      <c r="U91"/>
      <c r="V91"/>
    </row>
    <row r="92" spans="11:22" ht="15" customHeight="1" x14ac:dyDescent="0.25">
      <c r="K92"/>
      <c r="L92"/>
      <c r="M92"/>
      <c r="N92"/>
      <c r="O92"/>
      <c r="P92"/>
      <c r="Q92"/>
      <c r="R92"/>
      <c r="S92"/>
      <c r="T92"/>
      <c r="U92"/>
      <c r="V92"/>
    </row>
  </sheetData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Y91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5" ht="15" customHeight="1" x14ac:dyDescent="0.25">
      <c r="A1" s="7">
        <v>19</v>
      </c>
      <c r="B1" s="32" t="s">
        <v>12</v>
      </c>
      <c r="C1" s="23"/>
      <c r="D1" s="23"/>
      <c r="E1" s="23"/>
      <c r="F1" s="23"/>
      <c r="G1" s="23"/>
      <c r="H1" s="23"/>
      <c r="I1" s="23"/>
      <c r="J1" s="23"/>
      <c r="K1" s="264" t="s">
        <v>30</v>
      </c>
      <c r="L1" s="267"/>
      <c r="N1"/>
      <c r="O1"/>
      <c r="P1"/>
      <c r="Q1"/>
      <c r="R1"/>
      <c r="S1"/>
      <c r="T1"/>
      <c r="U1"/>
      <c r="V1"/>
      <c r="W1"/>
      <c r="X1"/>
      <c r="Y1"/>
    </row>
    <row r="2" spans="1:25" ht="15" customHeight="1" x14ac:dyDescent="0.25">
      <c r="A2" s="25"/>
      <c r="B2" s="22"/>
      <c r="C2" s="22"/>
      <c r="D2" s="22"/>
      <c r="E2" s="22"/>
      <c r="F2" s="22"/>
      <c r="G2" s="22"/>
      <c r="H2" s="22"/>
      <c r="I2" s="22"/>
      <c r="J2" s="22"/>
      <c r="K2" s="22"/>
      <c r="L2" s="26"/>
      <c r="N2"/>
      <c r="O2"/>
      <c r="P2"/>
      <c r="Q2"/>
      <c r="R2"/>
      <c r="S2"/>
      <c r="T2"/>
      <c r="U2"/>
      <c r="V2"/>
      <c r="W2"/>
      <c r="X2"/>
      <c r="Y2"/>
    </row>
    <row r="3" spans="1:25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6"/>
      <c r="N3"/>
      <c r="O3"/>
      <c r="P3"/>
      <c r="Q3"/>
      <c r="R3"/>
      <c r="S3"/>
      <c r="T3"/>
      <c r="U3"/>
      <c r="V3"/>
      <c r="W3"/>
      <c r="X3"/>
      <c r="Y3"/>
    </row>
    <row r="4" spans="1:25" ht="15" customHeight="1" x14ac:dyDescent="0.25">
      <c r="A4" s="9">
        <f>INDEX('Point Grid'!B:B,MATCH($A$1,'Point Grid'!A:A,0))</f>
        <v>5.25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6"/>
      <c r="N4"/>
      <c r="O4"/>
      <c r="P4"/>
      <c r="Q4"/>
      <c r="R4"/>
      <c r="S4"/>
      <c r="T4"/>
      <c r="U4"/>
      <c r="V4"/>
      <c r="W4"/>
      <c r="X4"/>
      <c r="Y4"/>
    </row>
    <row r="5" spans="1:25" ht="15" customHeight="1" x14ac:dyDescent="0.25">
      <c r="A5" s="25"/>
      <c r="B5" s="22"/>
      <c r="C5" s="22"/>
      <c r="D5" s="22"/>
      <c r="E5" s="22"/>
      <c r="F5" s="22"/>
      <c r="G5" s="22"/>
      <c r="H5" s="22"/>
      <c r="I5" s="22"/>
      <c r="J5" s="22"/>
      <c r="K5" s="22"/>
      <c r="L5" s="26"/>
      <c r="N5"/>
      <c r="O5"/>
      <c r="P5"/>
      <c r="Q5"/>
      <c r="R5"/>
      <c r="S5"/>
      <c r="T5"/>
      <c r="U5"/>
      <c r="V5"/>
      <c r="W5"/>
      <c r="X5"/>
      <c r="Y5"/>
    </row>
    <row r="6" spans="1:25" ht="15" customHeight="1" x14ac:dyDescent="0.25">
      <c r="A6" s="29" t="s">
        <v>2</v>
      </c>
      <c r="B6" s="22" t="s">
        <v>326</v>
      </c>
      <c r="C6" s="22"/>
      <c r="D6" s="22"/>
      <c r="E6" s="22"/>
      <c r="F6" s="22"/>
      <c r="G6" s="22"/>
      <c r="H6" s="22"/>
      <c r="I6" s="22"/>
      <c r="J6" s="22"/>
      <c r="K6" s="22"/>
      <c r="L6" s="26"/>
      <c r="N6"/>
      <c r="O6"/>
      <c r="P6"/>
      <c r="Q6"/>
      <c r="R6"/>
      <c r="S6"/>
      <c r="T6"/>
      <c r="U6"/>
      <c r="V6"/>
      <c r="W6"/>
      <c r="X6"/>
      <c r="Y6"/>
    </row>
    <row r="7" spans="1:25" ht="15" customHeight="1" thickBot="1" x14ac:dyDescent="0.3">
      <c r="A7" s="9">
        <f>INDEX('Point Grid'!$C$8:$I$35,MATCH($A$1,'Point Grid'!$A$8:$A$35,0),MATCH(A6,'Point Grid'!$C$7:$I$7,0))</f>
        <v>0.5</v>
      </c>
      <c r="B7" s="22" t="s">
        <v>327</v>
      </c>
      <c r="C7" s="22"/>
      <c r="D7" s="22"/>
      <c r="E7" s="22"/>
      <c r="F7" s="22"/>
      <c r="G7" s="22"/>
      <c r="H7" s="22"/>
      <c r="I7" s="22"/>
      <c r="J7" s="22"/>
      <c r="K7" s="22"/>
      <c r="L7" s="26"/>
      <c r="N7"/>
      <c r="O7"/>
      <c r="P7"/>
      <c r="Q7"/>
      <c r="R7"/>
      <c r="S7"/>
      <c r="T7"/>
      <c r="U7"/>
      <c r="V7"/>
      <c r="W7"/>
      <c r="X7"/>
      <c r="Y7"/>
    </row>
    <row r="8" spans="1:25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2"/>
      <c r="J8" s="22"/>
      <c r="K8" s="22"/>
      <c r="L8" s="26"/>
      <c r="N8"/>
      <c r="O8"/>
      <c r="P8"/>
      <c r="Q8"/>
      <c r="R8"/>
      <c r="S8"/>
      <c r="T8"/>
      <c r="U8"/>
      <c r="V8"/>
      <c r="W8"/>
      <c r="X8"/>
      <c r="Y8"/>
    </row>
    <row r="9" spans="1:25" ht="15" customHeight="1" x14ac:dyDescent="0.25">
      <c r="A9" s="31"/>
      <c r="B9" s="22"/>
      <c r="C9" s="22"/>
      <c r="D9" s="22"/>
      <c r="E9" s="22"/>
      <c r="F9" s="22"/>
      <c r="G9" s="22"/>
      <c r="H9" s="22"/>
      <c r="I9" s="22"/>
      <c r="J9" s="22"/>
      <c r="K9" s="22"/>
      <c r="L9" s="26"/>
      <c r="N9"/>
      <c r="O9"/>
      <c r="P9"/>
      <c r="Q9"/>
      <c r="R9"/>
      <c r="S9"/>
      <c r="T9"/>
      <c r="U9"/>
      <c r="V9"/>
      <c r="W9"/>
      <c r="X9"/>
      <c r="Y9"/>
    </row>
    <row r="10" spans="1:25" ht="15" customHeight="1" x14ac:dyDescent="0.25">
      <c r="A10" s="29" t="s">
        <v>3</v>
      </c>
      <c r="B10" s="152" t="s">
        <v>328</v>
      </c>
      <c r="C10" s="152"/>
      <c r="D10" s="152"/>
      <c r="E10" s="152"/>
      <c r="F10" s="152"/>
      <c r="G10" s="152"/>
      <c r="H10" s="152"/>
      <c r="I10" s="152"/>
      <c r="J10" s="152"/>
      <c r="K10" s="152"/>
      <c r="L10" s="26"/>
      <c r="N10"/>
      <c r="O10"/>
      <c r="P10"/>
      <c r="Q10"/>
      <c r="R10"/>
      <c r="S10"/>
      <c r="T10"/>
      <c r="U10"/>
      <c r="V10"/>
      <c r="W10"/>
      <c r="X10"/>
      <c r="Y10"/>
    </row>
    <row r="11" spans="1:25" ht="15" customHeight="1" thickBot="1" x14ac:dyDescent="0.3">
      <c r="A11" s="9">
        <f>INDEX('Point Grid'!$C$8:$I$35,MATCH($A$1,'Point Grid'!$A$8:$A$35,0),MATCH(A10,'Point Grid'!$C$7:$I$7,0))</f>
        <v>2</v>
      </c>
      <c r="B11" s="152" t="s">
        <v>329</v>
      </c>
      <c r="C11" s="152"/>
      <c r="D11" s="152"/>
      <c r="E11" s="152"/>
      <c r="F11" s="152"/>
      <c r="G11" s="152"/>
      <c r="H11" s="152"/>
      <c r="I11" s="152"/>
      <c r="J11" s="152"/>
      <c r="K11" s="152"/>
      <c r="L11" s="26"/>
      <c r="N11"/>
      <c r="O11"/>
      <c r="P11"/>
      <c r="Q11"/>
      <c r="R11"/>
      <c r="S11"/>
      <c r="T11"/>
      <c r="U11"/>
      <c r="V11"/>
      <c r="W11"/>
      <c r="X11"/>
      <c r="Y11"/>
    </row>
    <row r="12" spans="1:25" ht="15" customHeight="1" thickBot="1" x14ac:dyDescent="0.3">
      <c r="A12" s="5"/>
      <c r="B12" s="183"/>
      <c r="C12" s="183"/>
      <c r="D12" s="183"/>
      <c r="E12" s="183"/>
      <c r="F12" s="183"/>
      <c r="G12" s="183"/>
      <c r="H12" s="183"/>
      <c r="I12" s="152"/>
      <c r="J12" s="152"/>
      <c r="K12" s="152"/>
      <c r="L12" s="26"/>
      <c r="N12"/>
      <c r="O12"/>
      <c r="P12"/>
      <c r="Q12"/>
      <c r="R12"/>
      <c r="S12"/>
      <c r="T12"/>
      <c r="U12"/>
      <c r="V12"/>
      <c r="W12"/>
      <c r="X12"/>
      <c r="Y12"/>
    </row>
    <row r="13" spans="1:25" ht="15" customHeight="1" x14ac:dyDescent="0.25">
      <c r="A13" s="25"/>
      <c r="B13" s="169" t="s">
        <v>330</v>
      </c>
      <c r="C13" s="199"/>
      <c r="D13" s="199"/>
      <c r="E13" s="199"/>
      <c r="F13" s="199"/>
      <c r="G13" s="200"/>
      <c r="H13" s="201">
        <v>5</v>
      </c>
      <c r="I13" s="202" t="s">
        <v>344</v>
      </c>
      <c r="J13" s="183"/>
      <c r="K13" s="183"/>
      <c r="L13" s="26"/>
      <c r="N13"/>
      <c r="O13"/>
      <c r="P13"/>
      <c r="Q13"/>
      <c r="R13"/>
      <c r="S13"/>
      <c r="T13"/>
      <c r="U13"/>
      <c r="V13"/>
      <c r="W13"/>
      <c r="X13"/>
      <c r="Y13"/>
    </row>
    <row r="14" spans="1:25" ht="15" customHeight="1" x14ac:dyDescent="0.25">
      <c r="A14" s="25"/>
      <c r="B14" s="158" t="s">
        <v>331</v>
      </c>
      <c r="C14" s="203"/>
      <c r="D14" s="203"/>
      <c r="E14" s="203"/>
      <c r="F14" s="203"/>
      <c r="G14" s="204"/>
      <c r="H14" s="205">
        <v>1.95</v>
      </c>
      <c r="I14" s="183"/>
      <c r="J14" s="183"/>
      <c r="K14" s="183"/>
      <c r="L14" s="26"/>
      <c r="N14"/>
      <c r="O14"/>
      <c r="P14"/>
      <c r="Q14"/>
      <c r="R14"/>
      <c r="S14"/>
      <c r="T14"/>
      <c r="U14"/>
      <c r="V14"/>
      <c r="W14"/>
      <c r="X14"/>
      <c r="Y14"/>
    </row>
    <row r="15" spans="1:25" ht="15" customHeight="1" x14ac:dyDescent="0.25">
      <c r="A15" s="25"/>
      <c r="B15" s="161" t="s">
        <v>332</v>
      </c>
      <c r="C15" s="206"/>
      <c r="D15" s="206"/>
      <c r="E15" s="206"/>
      <c r="F15" s="206"/>
      <c r="G15" s="207"/>
      <c r="H15" s="208">
        <v>1</v>
      </c>
      <c r="I15" s="183"/>
      <c r="J15" s="183"/>
      <c r="K15" s="183"/>
      <c r="L15" s="26"/>
      <c r="N15"/>
      <c r="O15"/>
      <c r="P15"/>
      <c r="Q15"/>
      <c r="R15"/>
      <c r="S15"/>
      <c r="T15"/>
      <c r="U15"/>
      <c r="V15"/>
      <c r="W15"/>
      <c r="X15"/>
      <c r="Y15"/>
    </row>
    <row r="16" spans="1:25" ht="15" customHeight="1" x14ac:dyDescent="0.25">
      <c r="A16" s="25"/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26"/>
      <c r="N16"/>
      <c r="O16"/>
      <c r="P16"/>
      <c r="Q16"/>
      <c r="R16"/>
      <c r="S16"/>
      <c r="T16"/>
      <c r="U16"/>
      <c r="V16"/>
      <c r="W16"/>
      <c r="X16"/>
      <c r="Y16"/>
    </row>
    <row r="17" spans="1:25" ht="15" customHeight="1" x14ac:dyDescent="0.25">
      <c r="A17" s="25"/>
      <c r="B17" s="169" t="s">
        <v>333</v>
      </c>
      <c r="C17" s="199"/>
      <c r="D17" s="199"/>
      <c r="E17" s="200"/>
      <c r="F17" s="192" t="s">
        <v>334</v>
      </c>
      <c r="G17" s="209">
        <v>2024</v>
      </c>
      <c r="H17" s="209">
        <v>2025</v>
      </c>
      <c r="I17" s="209">
        <v>2026</v>
      </c>
      <c r="J17" s="209">
        <v>2027</v>
      </c>
      <c r="K17" s="210">
        <v>2028</v>
      </c>
      <c r="L17" s="26"/>
      <c r="N17"/>
      <c r="O17"/>
      <c r="P17"/>
      <c r="Q17"/>
      <c r="R17"/>
      <c r="S17"/>
      <c r="T17"/>
      <c r="U17"/>
      <c r="V17"/>
      <c r="W17"/>
      <c r="X17"/>
      <c r="Y17"/>
    </row>
    <row r="18" spans="1:25" ht="15" customHeight="1" x14ac:dyDescent="0.25">
      <c r="A18" s="25"/>
      <c r="B18" s="211" t="s">
        <v>335</v>
      </c>
      <c r="C18" s="212"/>
      <c r="D18" s="213"/>
      <c r="E18" s="214"/>
      <c r="F18" s="215" t="s">
        <v>310</v>
      </c>
      <c r="G18" s="216">
        <v>1.95</v>
      </c>
      <c r="H18" s="217">
        <v>1.99</v>
      </c>
      <c r="I18" s="218">
        <v>2.0299999999999998</v>
      </c>
      <c r="J18" s="218">
        <v>2.0699999999999998</v>
      </c>
      <c r="K18" s="219">
        <v>2.11</v>
      </c>
      <c r="L18" s="26"/>
      <c r="N18"/>
      <c r="O18"/>
      <c r="P18"/>
      <c r="Q18"/>
      <c r="R18"/>
      <c r="S18"/>
      <c r="T18"/>
      <c r="U18"/>
      <c r="V18"/>
      <c r="W18"/>
      <c r="X18"/>
      <c r="Y18"/>
    </row>
    <row r="19" spans="1:25" ht="15" customHeight="1" x14ac:dyDescent="0.25">
      <c r="A19" s="25"/>
      <c r="B19" s="175"/>
      <c r="C19" s="176"/>
      <c r="D19" s="220"/>
      <c r="E19" s="221"/>
      <c r="F19" s="215" t="s">
        <v>336</v>
      </c>
      <c r="G19" s="222">
        <v>1900</v>
      </c>
      <c r="H19" s="222">
        <v>2090</v>
      </c>
      <c r="I19" s="222">
        <v>2299</v>
      </c>
      <c r="J19" s="222">
        <v>2529</v>
      </c>
      <c r="K19" s="223">
        <v>2782</v>
      </c>
      <c r="L19" s="26"/>
      <c r="N19"/>
      <c r="O19"/>
      <c r="P19"/>
      <c r="Q19"/>
      <c r="R19"/>
      <c r="S19"/>
      <c r="T19"/>
      <c r="U19"/>
      <c r="V19"/>
      <c r="W19"/>
      <c r="X19"/>
      <c r="Y19"/>
    </row>
    <row r="20" spans="1:25" ht="15" customHeight="1" x14ac:dyDescent="0.25">
      <c r="A20" s="25"/>
      <c r="B20" s="161"/>
      <c r="C20" s="162"/>
      <c r="D20" s="206"/>
      <c r="E20" s="207"/>
      <c r="F20" s="224" t="s">
        <v>337</v>
      </c>
      <c r="G20" s="225">
        <v>1330</v>
      </c>
      <c r="H20" s="225">
        <v>1383</v>
      </c>
      <c r="I20" s="225">
        <v>1438</v>
      </c>
      <c r="J20" s="225">
        <v>1496</v>
      </c>
      <c r="K20" s="226">
        <v>1556</v>
      </c>
      <c r="L20" s="26"/>
      <c r="N20"/>
      <c r="O20"/>
      <c r="P20"/>
      <c r="Q20"/>
      <c r="R20"/>
      <c r="S20"/>
      <c r="T20"/>
      <c r="U20"/>
      <c r="V20"/>
      <c r="W20"/>
      <c r="X20"/>
      <c r="Y20"/>
    </row>
    <row r="21" spans="1:25" ht="15" customHeight="1" x14ac:dyDescent="0.25">
      <c r="A21" s="25"/>
      <c r="B21" s="227" t="s">
        <v>338</v>
      </c>
      <c r="C21" s="228"/>
      <c r="D21" s="229"/>
      <c r="E21" s="230"/>
      <c r="F21" s="215" t="s">
        <v>310</v>
      </c>
      <c r="G21" s="216">
        <v>1.95</v>
      </c>
      <c r="H21" s="217">
        <v>1.56</v>
      </c>
      <c r="I21" s="218">
        <v>1.25</v>
      </c>
      <c r="J21" s="218">
        <v>1</v>
      </c>
      <c r="K21" s="219">
        <v>0.8</v>
      </c>
      <c r="L21" s="26"/>
      <c r="N21"/>
      <c r="O21"/>
      <c r="P21"/>
      <c r="Q21"/>
      <c r="R21"/>
      <c r="S21"/>
      <c r="T21"/>
      <c r="U21"/>
      <c r="V21"/>
      <c r="W21"/>
      <c r="X21"/>
      <c r="Y21"/>
    </row>
    <row r="22" spans="1:25" ht="15" customHeight="1" x14ac:dyDescent="0.25">
      <c r="A22" s="25"/>
      <c r="B22" s="231" t="s">
        <v>345</v>
      </c>
      <c r="C22" s="176"/>
      <c r="D22" s="220"/>
      <c r="E22" s="221"/>
      <c r="F22" s="215" t="s">
        <v>336</v>
      </c>
      <c r="G22" s="222">
        <v>1900</v>
      </c>
      <c r="H22" s="222">
        <v>1995</v>
      </c>
      <c r="I22" s="222">
        <v>2095</v>
      </c>
      <c r="J22" s="222">
        <v>2200</v>
      </c>
      <c r="K22" s="223">
        <v>2310</v>
      </c>
      <c r="L22" s="26"/>
      <c r="N22"/>
      <c r="O22"/>
      <c r="P22"/>
      <c r="Q22"/>
      <c r="R22"/>
      <c r="S22"/>
      <c r="T22"/>
      <c r="U22"/>
      <c r="V22"/>
      <c r="W22"/>
      <c r="X22"/>
      <c r="Y22"/>
    </row>
    <row r="23" spans="1:25" ht="15" customHeight="1" x14ac:dyDescent="0.25">
      <c r="A23" s="25"/>
      <c r="B23" s="161"/>
      <c r="C23" s="162"/>
      <c r="D23" s="206"/>
      <c r="E23" s="207"/>
      <c r="F23" s="224" t="s">
        <v>337</v>
      </c>
      <c r="G23" s="225">
        <v>1330</v>
      </c>
      <c r="H23" s="225">
        <v>1450</v>
      </c>
      <c r="I23" s="225">
        <v>1581</v>
      </c>
      <c r="J23" s="225">
        <v>1723</v>
      </c>
      <c r="K23" s="226">
        <v>1878</v>
      </c>
      <c r="L23" s="26"/>
      <c r="N23"/>
      <c r="O23"/>
      <c r="P23"/>
      <c r="Q23"/>
      <c r="R23"/>
      <c r="S23"/>
      <c r="T23"/>
      <c r="U23"/>
      <c r="V23"/>
      <c r="W23"/>
      <c r="X23"/>
      <c r="Y23"/>
    </row>
    <row r="24" spans="1:25" ht="15" customHeight="1" x14ac:dyDescent="0.25">
      <c r="A24" s="25"/>
      <c r="B24" s="232" t="s">
        <v>339</v>
      </c>
      <c r="C24" s="233"/>
      <c r="D24" s="234"/>
      <c r="E24" s="235"/>
      <c r="F24" s="215" t="s">
        <v>310</v>
      </c>
      <c r="G24" s="216">
        <v>1.95</v>
      </c>
      <c r="H24" s="217">
        <v>1.62</v>
      </c>
      <c r="I24" s="218">
        <v>1.34</v>
      </c>
      <c r="J24" s="218">
        <v>1.1100000000000001</v>
      </c>
      <c r="K24" s="219">
        <v>0.92</v>
      </c>
      <c r="L24" s="26"/>
      <c r="N24"/>
      <c r="O24"/>
      <c r="P24"/>
      <c r="Q24"/>
      <c r="R24"/>
      <c r="S24"/>
      <c r="T24"/>
      <c r="U24"/>
      <c r="V24"/>
      <c r="W24"/>
      <c r="X24"/>
      <c r="Y24"/>
    </row>
    <row r="25" spans="1:25" ht="15" customHeight="1" x14ac:dyDescent="0.25">
      <c r="A25" s="25"/>
      <c r="B25" s="175" t="s">
        <v>346</v>
      </c>
      <c r="C25" s="176"/>
      <c r="D25" s="220"/>
      <c r="E25" s="221"/>
      <c r="F25" s="215" t="s">
        <v>336</v>
      </c>
      <c r="G25" s="222">
        <v>1900</v>
      </c>
      <c r="H25" s="222">
        <v>1824</v>
      </c>
      <c r="I25" s="222">
        <v>1751</v>
      </c>
      <c r="J25" s="222">
        <v>1681</v>
      </c>
      <c r="K25" s="223">
        <v>1614</v>
      </c>
      <c r="L25" s="26"/>
      <c r="N25"/>
      <c r="O25"/>
      <c r="P25"/>
      <c r="Q25"/>
      <c r="R25"/>
      <c r="S25"/>
      <c r="T25"/>
      <c r="U25"/>
      <c r="V25"/>
      <c r="W25"/>
      <c r="X25"/>
      <c r="Y25"/>
    </row>
    <row r="26" spans="1:25" ht="15" customHeight="1" x14ac:dyDescent="0.25">
      <c r="A26" s="25"/>
      <c r="B26" s="161"/>
      <c r="C26" s="162"/>
      <c r="D26" s="206"/>
      <c r="E26" s="207"/>
      <c r="F26" s="224" t="s">
        <v>337</v>
      </c>
      <c r="G26" s="225">
        <v>1330</v>
      </c>
      <c r="H26" s="225">
        <v>1463</v>
      </c>
      <c r="I26" s="225">
        <v>1609</v>
      </c>
      <c r="J26" s="225">
        <v>1770</v>
      </c>
      <c r="K26" s="226">
        <v>1947</v>
      </c>
      <c r="L26" s="26"/>
      <c r="N26"/>
      <c r="O26"/>
      <c r="P26"/>
      <c r="Q26"/>
      <c r="R26"/>
      <c r="S26"/>
      <c r="T26"/>
      <c r="U26"/>
      <c r="V26"/>
      <c r="W26"/>
      <c r="X26"/>
      <c r="Y26"/>
    </row>
    <row r="27" spans="1:25" ht="15" customHeight="1" x14ac:dyDescent="0.25">
      <c r="A27" s="25"/>
      <c r="B27" s="232" t="s">
        <v>340</v>
      </c>
      <c r="C27" s="233"/>
      <c r="D27" s="234"/>
      <c r="E27" s="235"/>
      <c r="F27" s="215" t="s">
        <v>310</v>
      </c>
      <c r="G27" s="216">
        <v>1.95</v>
      </c>
      <c r="H27" s="217">
        <v>1.46</v>
      </c>
      <c r="I27" s="218">
        <v>1.1000000000000001</v>
      </c>
      <c r="J27" s="218">
        <v>0.83</v>
      </c>
      <c r="K27" s="219">
        <v>0.62</v>
      </c>
      <c r="L27" s="26"/>
      <c r="N27"/>
      <c r="O27"/>
      <c r="P27"/>
      <c r="Q27"/>
      <c r="R27"/>
      <c r="S27"/>
      <c r="T27"/>
      <c r="U27"/>
      <c r="V27"/>
      <c r="W27"/>
      <c r="X27"/>
      <c r="Y27"/>
    </row>
    <row r="28" spans="1:25" ht="15" customHeight="1" x14ac:dyDescent="0.25">
      <c r="A28" s="25"/>
      <c r="B28" s="175" t="s">
        <v>341</v>
      </c>
      <c r="C28" s="176"/>
      <c r="D28" s="220"/>
      <c r="E28" s="221"/>
      <c r="F28" s="215" t="s">
        <v>336</v>
      </c>
      <c r="G28" s="222">
        <v>1900</v>
      </c>
      <c r="H28" s="222">
        <v>1843</v>
      </c>
      <c r="I28" s="222">
        <v>1788</v>
      </c>
      <c r="J28" s="222">
        <v>1734</v>
      </c>
      <c r="K28" s="223">
        <v>1682</v>
      </c>
      <c r="L28" s="26"/>
      <c r="N28"/>
      <c r="O28"/>
      <c r="P28"/>
      <c r="Q28"/>
      <c r="R28"/>
      <c r="S28"/>
      <c r="T28"/>
      <c r="U28"/>
      <c r="V28"/>
      <c r="W28"/>
      <c r="X28"/>
      <c r="Y28"/>
    </row>
    <row r="29" spans="1:25" ht="15" customHeight="1" x14ac:dyDescent="0.25">
      <c r="A29" s="25"/>
      <c r="B29" s="161"/>
      <c r="C29" s="162"/>
      <c r="D29" s="206"/>
      <c r="E29" s="207"/>
      <c r="F29" s="224" t="s">
        <v>337</v>
      </c>
      <c r="G29" s="225">
        <v>1330</v>
      </c>
      <c r="H29" s="225">
        <v>1410</v>
      </c>
      <c r="I29" s="225">
        <v>1495</v>
      </c>
      <c r="J29" s="225">
        <v>1585</v>
      </c>
      <c r="K29" s="226">
        <v>1680</v>
      </c>
      <c r="L29" s="26"/>
      <c r="N29"/>
      <c r="O29"/>
      <c r="P29"/>
      <c r="Q29"/>
      <c r="R29"/>
      <c r="S29"/>
      <c r="T29"/>
      <c r="U29"/>
      <c r="V29"/>
      <c r="W29"/>
      <c r="X29"/>
      <c r="Y29"/>
    </row>
    <row r="30" spans="1:25" ht="15" customHeight="1" x14ac:dyDescent="0.25">
      <c r="A30" s="25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26"/>
      <c r="N30"/>
      <c r="O30"/>
      <c r="P30"/>
      <c r="Q30"/>
      <c r="R30"/>
      <c r="S30"/>
      <c r="T30"/>
      <c r="U30"/>
      <c r="V30"/>
      <c r="W30"/>
      <c r="X30"/>
      <c r="Y30"/>
    </row>
    <row r="31" spans="1:25" ht="15" customHeight="1" x14ac:dyDescent="0.25">
      <c r="A31" s="29" t="s">
        <v>4</v>
      </c>
      <c r="B31" s="31" t="s">
        <v>342</v>
      </c>
      <c r="C31" s="31"/>
      <c r="D31" s="31"/>
      <c r="E31" s="31"/>
      <c r="F31" s="31"/>
      <c r="G31" s="31"/>
      <c r="H31" s="31"/>
      <c r="I31" s="31"/>
      <c r="J31" s="31"/>
      <c r="K31" s="31"/>
      <c r="L31" s="26"/>
      <c r="N31"/>
      <c r="O31"/>
      <c r="P31"/>
      <c r="Q31"/>
      <c r="R31"/>
      <c r="S31"/>
      <c r="T31"/>
      <c r="U31"/>
      <c r="V31"/>
      <c r="W31"/>
      <c r="X31"/>
      <c r="Y31"/>
    </row>
    <row r="32" spans="1:25" ht="15" customHeight="1" thickBot="1" x14ac:dyDescent="0.3">
      <c r="A32" s="9">
        <f>INDEX('Point Grid'!$C$8:$I$35,MATCH($A$1,'Point Grid'!$A$8:$A$35,0),MATCH(A31,'Point Grid'!$C$7:$I$7,0))</f>
        <v>0.5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26"/>
      <c r="N32"/>
      <c r="O32"/>
      <c r="P32"/>
      <c r="Q32"/>
      <c r="R32"/>
      <c r="S32"/>
      <c r="T32"/>
      <c r="U32"/>
      <c r="V32"/>
      <c r="W32"/>
      <c r="X32"/>
      <c r="Y32"/>
    </row>
    <row r="33" spans="1:25" ht="15" customHeight="1" thickBot="1" x14ac:dyDescent="0.3">
      <c r="A33" s="5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26"/>
      <c r="N33"/>
      <c r="O33"/>
      <c r="P33"/>
      <c r="Q33"/>
      <c r="R33"/>
      <c r="S33"/>
      <c r="T33"/>
      <c r="U33"/>
      <c r="V33"/>
      <c r="W33"/>
      <c r="X33"/>
      <c r="Y33"/>
    </row>
    <row r="34" spans="1:25" ht="15" customHeight="1" x14ac:dyDescent="0.25">
      <c r="A34" s="25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26"/>
      <c r="N34"/>
      <c r="O34"/>
      <c r="P34"/>
      <c r="Q34"/>
      <c r="R34"/>
      <c r="S34"/>
      <c r="T34"/>
      <c r="U34"/>
      <c r="V34"/>
      <c r="W34"/>
      <c r="X34"/>
      <c r="Y34"/>
    </row>
    <row r="35" spans="1:25" ht="15" customHeight="1" x14ac:dyDescent="0.25">
      <c r="A35" s="29" t="s">
        <v>5</v>
      </c>
      <c r="B35" s="31" t="s">
        <v>343</v>
      </c>
      <c r="C35" s="31"/>
      <c r="D35" s="31"/>
      <c r="E35" s="31"/>
      <c r="F35" s="31"/>
      <c r="G35" s="31"/>
      <c r="H35" s="31"/>
      <c r="I35" s="31"/>
      <c r="J35" s="31"/>
      <c r="K35" s="31"/>
      <c r="L35" s="26"/>
      <c r="N35"/>
      <c r="O35"/>
      <c r="P35"/>
      <c r="Q35"/>
      <c r="R35"/>
      <c r="S35"/>
      <c r="T35"/>
      <c r="U35"/>
      <c r="V35"/>
      <c r="W35"/>
      <c r="X35"/>
      <c r="Y35"/>
    </row>
    <row r="36" spans="1:25" ht="15" customHeight="1" thickBot="1" x14ac:dyDescent="0.3">
      <c r="A36" s="9">
        <f>INDEX('Point Grid'!$C$8:$I$35,MATCH($A$1,'Point Grid'!$A$8:$A$35,0),MATCH(A35,'Point Grid'!$C$7:$I$7,0))</f>
        <v>0.5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26"/>
      <c r="N36"/>
      <c r="O36"/>
      <c r="P36"/>
      <c r="Q36"/>
      <c r="R36"/>
      <c r="S36"/>
      <c r="T36"/>
      <c r="U36"/>
      <c r="V36"/>
      <c r="W36"/>
      <c r="X36"/>
      <c r="Y36"/>
    </row>
    <row r="37" spans="1:25" ht="15" customHeight="1" thickBot="1" x14ac:dyDescent="0.3">
      <c r="A37" s="5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26"/>
      <c r="N37"/>
      <c r="O37"/>
      <c r="P37"/>
      <c r="Q37"/>
      <c r="R37"/>
      <c r="S37"/>
      <c r="T37"/>
      <c r="U37"/>
      <c r="V37"/>
      <c r="W37"/>
      <c r="X37"/>
      <c r="Y37"/>
    </row>
    <row r="38" spans="1:25" ht="15" customHeight="1" x14ac:dyDescent="0.25">
      <c r="A38" s="25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26"/>
      <c r="N38"/>
      <c r="O38"/>
      <c r="P38"/>
      <c r="Q38"/>
      <c r="R38"/>
      <c r="S38"/>
      <c r="T38"/>
      <c r="U38"/>
      <c r="V38"/>
      <c r="W38"/>
      <c r="X38"/>
      <c r="Y38"/>
    </row>
    <row r="39" spans="1:25" ht="15" customHeight="1" x14ac:dyDescent="0.25">
      <c r="A39" s="29" t="s">
        <v>6</v>
      </c>
      <c r="B39" s="31" t="s">
        <v>347</v>
      </c>
      <c r="C39" s="31"/>
      <c r="D39" s="31"/>
      <c r="E39" s="31"/>
      <c r="F39" s="31"/>
      <c r="G39" s="31"/>
      <c r="H39" s="31"/>
      <c r="I39" s="31"/>
      <c r="J39" s="31"/>
      <c r="K39" s="31"/>
      <c r="L39" s="26"/>
      <c r="N39"/>
      <c r="O39"/>
      <c r="P39"/>
      <c r="Q39"/>
      <c r="R39"/>
      <c r="S39"/>
      <c r="T39"/>
      <c r="U39"/>
      <c r="V39"/>
      <c r="W39"/>
      <c r="X39"/>
      <c r="Y39"/>
    </row>
    <row r="40" spans="1:25" ht="15" customHeight="1" thickBot="1" x14ac:dyDescent="0.3">
      <c r="A40" s="9">
        <f>INDEX('Point Grid'!$C$8:$I$35,MATCH($A$1,'Point Grid'!$A$8:$A$35,0),MATCH(A39,'Point Grid'!$C$7:$I$7,0))</f>
        <v>0.75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6"/>
      <c r="N40"/>
      <c r="O40"/>
      <c r="P40"/>
      <c r="Q40"/>
      <c r="R40"/>
      <c r="S40"/>
      <c r="T40"/>
      <c r="U40"/>
      <c r="V40"/>
      <c r="W40"/>
      <c r="X40"/>
      <c r="Y40"/>
    </row>
    <row r="41" spans="1:25" ht="15" customHeight="1" thickBot="1" x14ac:dyDescent="0.3">
      <c r="A41" s="5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6"/>
      <c r="N41"/>
      <c r="O41"/>
      <c r="P41"/>
      <c r="Q41"/>
      <c r="R41"/>
      <c r="S41"/>
      <c r="T41"/>
      <c r="U41"/>
      <c r="V41"/>
      <c r="W41"/>
      <c r="X41"/>
      <c r="Y41"/>
    </row>
    <row r="42" spans="1:25" ht="15" customHeight="1" x14ac:dyDescent="0.25">
      <c r="A42" s="25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6"/>
      <c r="N42"/>
      <c r="O42"/>
      <c r="P42"/>
      <c r="Q42"/>
      <c r="R42"/>
      <c r="S42"/>
      <c r="T42"/>
      <c r="U42"/>
      <c r="V42"/>
      <c r="W42"/>
      <c r="X42"/>
      <c r="Y42"/>
    </row>
    <row r="43" spans="1:25" ht="15" customHeight="1" x14ac:dyDescent="0.25">
      <c r="A43" s="29" t="s">
        <v>7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6"/>
      <c r="N43"/>
      <c r="O43"/>
      <c r="P43"/>
      <c r="Q43"/>
      <c r="R43"/>
      <c r="S43"/>
      <c r="T43"/>
      <c r="U43"/>
      <c r="V43"/>
      <c r="W43"/>
      <c r="X43"/>
      <c r="Y43"/>
    </row>
    <row r="44" spans="1:25" ht="15" customHeight="1" thickBot="1" x14ac:dyDescent="0.3">
      <c r="A44" s="9">
        <f>INDEX('Point Grid'!$C$8:$I$35,MATCH($A$1,'Point Grid'!$A$8:$A$35,0),MATCH(A43,'Point Grid'!$C$7:$I$7,0))</f>
        <v>1</v>
      </c>
      <c r="B44" s="22" t="s">
        <v>348</v>
      </c>
      <c r="C44" s="22"/>
      <c r="D44" s="22"/>
      <c r="E44" s="22"/>
      <c r="F44" s="22"/>
      <c r="G44" s="22"/>
      <c r="H44" s="22"/>
      <c r="I44" s="22"/>
      <c r="J44" s="22"/>
      <c r="K44" s="22"/>
      <c r="L44" s="26"/>
      <c r="N44"/>
      <c r="O44"/>
      <c r="P44"/>
      <c r="Q44"/>
      <c r="R44"/>
      <c r="S44"/>
      <c r="T44"/>
      <c r="U44"/>
      <c r="V44"/>
      <c r="W44"/>
      <c r="X44"/>
      <c r="Y44"/>
    </row>
    <row r="45" spans="1:25" ht="15" customHeight="1" thickBot="1" x14ac:dyDescent="0.3">
      <c r="A45" s="5"/>
      <c r="B45" s="236" t="s">
        <v>355</v>
      </c>
      <c r="C45" s="31"/>
      <c r="D45" s="22"/>
      <c r="E45" s="22"/>
      <c r="F45" s="22"/>
      <c r="G45" s="22"/>
      <c r="H45" s="22"/>
      <c r="I45" s="22"/>
      <c r="J45" s="22"/>
      <c r="K45" s="22"/>
      <c r="L45" s="26"/>
      <c r="N45"/>
      <c r="O45"/>
      <c r="P45"/>
      <c r="Q45"/>
      <c r="R45"/>
      <c r="S45"/>
      <c r="T45"/>
      <c r="U45"/>
      <c r="V45"/>
      <c r="W45"/>
      <c r="X45"/>
      <c r="Y45"/>
    </row>
    <row r="46" spans="1:25" ht="15" customHeight="1" x14ac:dyDescent="0.25">
      <c r="A46" s="25"/>
      <c r="B46" s="22" t="s">
        <v>349</v>
      </c>
      <c r="C46" s="22"/>
      <c r="D46" s="22"/>
      <c r="E46" s="22"/>
      <c r="F46" s="22"/>
      <c r="G46" s="22"/>
      <c r="H46" s="22"/>
      <c r="I46" s="22"/>
      <c r="J46" s="22"/>
      <c r="K46" s="22"/>
      <c r="L46" s="26"/>
      <c r="N46"/>
      <c r="O46"/>
      <c r="P46"/>
      <c r="Q46"/>
      <c r="R46"/>
      <c r="S46"/>
      <c r="T46"/>
      <c r="U46"/>
      <c r="V46"/>
      <c r="W46"/>
      <c r="X46"/>
      <c r="Y46"/>
    </row>
    <row r="47" spans="1:25" ht="15" customHeight="1" x14ac:dyDescent="0.25">
      <c r="A47" s="25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6"/>
      <c r="N47"/>
      <c r="O47"/>
      <c r="P47"/>
      <c r="Q47"/>
      <c r="R47"/>
      <c r="S47"/>
      <c r="T47"/>
      <c r="U47"/>
      <c r="V47"/>
      <c r="W47"/>
      <c r="X47"/>
      <c r="Y47"/>
    </row>
    <row r="48" spans="1:25" ht="15" customHeight="1" x14ac:dyDescent="0.25">
      <c r="A48" s="25"/>
      <c r="B48" s="22" t="s">
        <v>350</v>
      </c>
      <c r="C48" s="22" t="s">
        <v>354</v>
      </c>
      <c r="D48" s="22"/>
      <c r="E48" s="22"/>
      <c r="F48" s="22"/>
      <c r="G48" s="22"/>
      <c r="H48" s="22"/>
      <c r="I48" s="22"/>
      <c r="J48" s="22"/>
      <c r="K48" s="22"/>
      <c r="L48" s="26"/>
      <c r="N48"/>
      <c r="O48"/>
      <c r="P48"/>
      <c r="Q48"/>
      <c r="R48"/>
      <c r="S48"/>
      <c r="T48"/>
      <c r="U48"/>
      <c r="V48"/>
      <c r="W48"/>
      <c r="X48"/>
      <c r="Y48"/>
    </row>
    <row r="49" spans="1:25" ht="15" customHeight="1" x14ac:dyDescent="0.25">
      <c r="A49" s="25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6"/>
      <c r="N49"/>
      <c r="O49"/>
      <c r="P49"/>
      <c r="Q49"/>
      <c r="R49"/>
      <c r="S49"/>
      <c r="T49"/>
      <c r="U49"/>
      <c r="V49"/>
      <c r="W49"/>
      <c r="X49"/>
      <c r="Y49"/>
    </row>
    <row r="50" spans="1:25" ht="15" customHeight="1" x14ac:dyDescent="0.25">
      <c r="A50" s="25"/>
      <c r="B50" s="22" t="s">
        <v>351</v>
      </c>
      <c r="C50" s="22" t="s">
        <v>353</v>
      </c>
      <c r="D50" s="22"/>
      <c r="E50" s="22"/>
      <c r="F50" s="22"/>
      <c r="G50" s="22"/>
      <c r="H50" s="22"/>
      <c r="I50" s="22"/>
      <c r="J50" s="22"/>
      <c r="K50" s="22"/>
      <c r="L50" s="26"/>
      <c r="N50"/>
      <c r="O50"/>
      <c r="P50"/>
      <c r="Q50"/>
      <c r="R50"/>
      <c r="S50"/>
      <c r="T50"/>
      <c r="U50"/>
      <c r="V50"/>
      <c r="W50"/>
      <c r="X50"/>
      <c r="Y50"/>
    </row>
    <row r="51" spans="1:25" ht="15" customHeight="1" x14ac:dyDescent="0.25">
      <c r="A51" s="25"/>
      <c r="B51" s="22"/>
      <c r="C51" s="22" t="s">
        <v>352</v>
      </c>
      <c r="D51" s="22"/>
      <c r="E51" s="22"/>
      <c r="F51" s="22"/>
      <c r="G51" s="22"/>
      <c r="H51" s="22"/>
      <c r="I51" s="22"/>
      <c r="J51" s="22"/>
      <c r="K51" s="22"/>
      <c r="L51" s="26"/>
      <c r="N51"/>
      <c r="O51"/>
      <c r="P51"/>
      <c r="Q51"/>
      <c r="R51"/>
      <c r="S51"/>
      <c r="T51"/>
      <c r="U51"/>
      <c r="V51"/>
      <c r="W51"/>
      <c r="X51"/>
      <c r="Y51"/>
    </row>
    <row r="52" spans="1:25" ht="15" customHeight="1" x14ac:dyDescent="0.25">
      <c r="A52" s="25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6"/>
      <c r="N52"/>
      <c r="O52"/>
      <c r="P52"/>
      <c r="Q52"/>
      <c r="R52"/>
      <c r="S52"/>
      <c r="T52"/>
      <c r="U52"/>
      <c r="V52"/>
      <c r="W52"/>
      <c r="X52"/>
      <c r="Y52"/>
    </row>
    <row r="53" spans="1:25" ht="15" customHeight="1" thickBot="1" x14ac:dyDescent="0.3">
      <c r="A53" s="198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8"/>
      <c r="N53"/>
      <c r="O53"/>
      <c r="P53"/>
      <c r="Q53"/>
      <c r="R53"/>
      <c r="S53"/>
      <c r="T53"/>
      <c r="U53"/>
      <c r="V53"/>
      <c r="W53"/>
      <c r="X53"/>
      <c r="Y53"/>
    </row>
    <row r="54" spans="1:25" ht="15" customHeight="1" x14ac:dyDescent="0.25">
      <c r="N54"/>
      <c r="O54"/>
      <c r="P54"/>
      <c r="Q54"/>
      <c r="R54"/>
      <c r="S54"/>
      <c r="T54"/>
      <c r="U54"/>
      <c r="V54"/>
      <c r="W54"/>
      <c r="X54"/>
      <c r="Y54"/>
    </row>
    <row r="55" spans="1:25" ht="15" customHeight="1" x14ac:dyDescent="0.25">
      <c r="N55"/>
      <c r="O55"/>
      <c r="P55"/>
      <c r="Q55"/>
      <c r="R55"/>
      <c r="S55"/>
      <c r="T55"/>
      <c r="U55"/>
      <c r="V55"/>
      <c r="W55"/>
      <c r="X55"/>
      <c r="Y55"/>
    </row>
    <row r="56" spans="1:25" ht="15" customHeight="1" x14ac:dyDescent="0.25">
      <c r="N56"/>
      <c r="O56"/>
      <c r="P56"/>
      <c r="Q56"/>
      <c r="R56"/>
      <c r="S56"/>
      <c r="T56"/>
      <c r="U56"/>
      <c r="V56"/>
      <c r="W56"/>
      <c r="X56"/>
      <c r="Y56"/>
    </row>
    <row r="57" spans="1:25" ht="15" customHeight="1" x14ac:dyDescent="0.25">
      <c r="N57"/>
      <c r="O57"/>
      <c r="P57"/>
      <c r="Q57"/>
      <c r="R57"/>
      <c r="S57"/>
      <c r="T57"/>
      <c r="U57"/>
      <c r="V57"/>
      <c r="W57"/>
      <c r="X57"/>
      <c r="Y57"/>
    </row>
    <row r="58" spans="1:25" ht="15" customHeight="1" x14ac:dyDescent="0.25">
      <c r="N58"/>
      <c r="O58"/>
      <c r="P58"/>
      <c r="Q58"/>
      <c r="R58"/>
      <c r="S58"/>
      <c r="T58"/>
      <c r="U58"/>
      <c r="V58"/>
      <c r="W58"/>
      <c r="X58"/>
      <c r="Y58"/>
    </row>
    <row r="59" spans="1:25" ht="15" customHeight="1" x14ac:dyDescent="0.25">
      <c r="N59"/>
      <c r="O59"/>
      <c r="P59"/>
      <c r="Q59"/>
      <c r="R59"/>
      <c r="S59"/>
      <c r="T59"/>
      <c r="U59"/>
      <c r="V59"/>
      <c r="W59"/>
      <c r="X59"/>
      <c r="Y59"/>
    </row>
    <row r="60" spans="1:25" ht="15" customHeight="1" x14ac:dyDescent="0.25">
      <c r="N60"/>
      <c r="O60"/>
      <c r="P60"/>
      <c r="Q60"/>
      <c r="R60"/>
      <c r="S60"/>
      <c r="T60"/>
      <c r="U60"/>
      <c r="V60"/>
      <c r="W60"/>
      <c r="X60"/>
      <c r="Y60"/>
    </row>
    <row r="61" spans="1:25" ht="15" customHeight="1" x14ac:dyDescent="0.25">
      <c r="N61"/>
      <c r="O61"/>
      <c r="P61"/>
      <c r="Q61"/>
      <c r="R61"/>
      <c r="S61"/>
      <c r="T61"/>
      <c r="U61"/>
      <c r="V61"/>
      <c r="W61"/>
      <c r="X61"/>
      <c r="Y61"/>
    </row>
    <row r="62" spans="1:25" ht="15" customHeight="1" x14ac:dyDescent="0.25">
      <c r="N62"/>
      <c r="O62"/>
      <c r="P62"/>
      <c r="Q62"/>
      <c r="R62"/>
      <c r="S62"/>
      <c r="T62"/>
      <c r="U62"/>
      <c r="V62"/>
      <c r="W62"/>
      <c r="X62"/>
      <c r="Y62"/>
    </row>
    <row r="63" spans="1:25" ht="15" customHeight="1" x14ac:dyDescent="0.25">
      <c r="N63"/>
      <c r="O63"/>
      <c r="P63"/>
      <c r="Q63"/>
      <c r="R63"/>
      <c r="S63"/>
      <c r="T63"/>
      <c r="U63"/>
      <c r="V63"/>
      <c r="W63"/>
      <c r="X63"/>
      <c r="Y63"/>
    </row>
    <row r="64" spans="1:25" ht="15" customHeight="1" x14ac:dyDescent="0.25">
      <c r="N64"/>
      <c r="O64"/>
      <c r="P64"/>
      <c r="Q64"/>
      <c r="R64"/>
      <c r="S64"/>
      <c r="T64"/>
      <c r="U64"/>
      <c r="V64"/>
      <c r="W64"/>
      <c r="X64"/>
      <c r="Y64"/>
    </row>
    <row r="65" spans="14:25" ht="15" customHeight="1" x14ac:dyDescent="0.25">
      <c r="N65"/>
      <c r="O65"/>
      <c r="P65"/>
      <c r="Q65"/>
      <c r="R65"/>
      <c r="S65"/>
      <c r="T65"/>
      <c r="U65"/>
      <c r="V65"/>
      <c r="W65"/>
      <c r="X65"/>
      <c r="Y65"/>
    </row>
    <row r="66" spans="14:25" ht="15" customHeight="1" x14ac:dyDescent="0.25">
      <c r="N66"/>
      <c r="O66"/>
      <c r="P66"/>
      <c r="Q66"/>
      <c r="R66"/>
      <c r="S66"/>
      <c r="T66"/>
      <c r="U66"/>
      <c r="V66"/>
      <c r="W66"/>
      <c r="X66"/>
      <c r="Y66"/>
    </row>
    <row r="67" spans="14:25" ht="15" customHeight="1" x14ac:dyDescent="0.25">
      <c r="N67"/>
      <c r="O67"/>
      <c r="P67"/>
      <c r="Q67"/>
      <c r="R67"/>
      <c r="S67"/>
      <c r="T67"/>
      <c r="U67"/>
      <c r="V67"/>
      <c r="W67"/>
      <c r="X67"/>
      <c r="Y67"/>
    </row>
    <row r="68" spans="14:25" ht="15" customHeight="1" x14ac:dyDescent="0.25">
      <c r="N68"/>
      <c r="O68"/>
      <c r="P68"/>
      <c r="Q68"/>
      <c r="R68"/>
      <c r="S68"/>
      <c r="T68"/>
      <c r="U68"/>
      <c r="V68"/>
      <c r="W68"/>
      <c r="X68"/>
      <c r="Y68"/>
    </row>
    <row r="69" spans="14:25" ht="15" customHeight="1" x14ac:dyDescent="0.25">
      <c r="N69"/>
      <c r="O69"/>
      <c r="P69"/>
      <c r="Q69"/>
      <c r="R69"/>
      <c r="S69"/>
      <c r="T69"/>
      <c r="U69"/>
      <c r="V69"/>
      <c r="W69"/>
      <c r="X69"/>
      <c r="Y69"/>
    </row>
    <row r="70" spans="14:25" ht="15" customHeight="1" x14ac:dyDescent="0.25">
      <c r="N70"/>
      <c r="O70"/>
      <c r="P70"/>
      <c r="Q70"/>
      <c r="R70"/>
      <c r="S70"/>
      <c r="T70"/>
      <c r="U70"/>
      <c r="V70"/>
      <c r="W70"/>
      <c r="X70"/>
      <c r="Y70"/>
    </row>
    <row r="71" spans="14:25" ht="15" customHeight="1" x14ac:dyDescent="0.25">
      <c r="N71"/>
      <c r="O71"/>
      <c r="P71"/>
      <c r="Q71"/>
      <c r="R71"/>
      <c r="S71"/>
      <c r="T71"/>
      <c r="U71"/>
      <c r="V71"/>
      <c r="W71"/>
      <c r="X71"/>
      <c r="Y71"/>
    </row>
    <row r="72" spans="14:25" ht="15" customHeight="1" x14ac:dyDescent="0.25">
      <c r="N72"/>
      <c r="O72"/>
      <c r="P72"/>
      <c r="Q72"/>
      <c r="R72"/>
      <c r="S72"/>
      <c r="T72"/>
      <c r="U72"/>
      <c r="V72"/>
      <c r="W72"/>
      <c r="X72"/>
      <c r="Y72"/>
    </row>
    <row r="73" spans="14:25" ht="15" customHeight="1" x14ac:dyDescent="0.25">
      <c r="N73"/>
      <c r="O73"/>
      <c r="P73"/>
      <c r="Q73"/>
      <c r="R73"/>
      <c r="S73"/>
      <c r="T73"/>
      <c r="U73"/>
      <c r="V73"/>
      <c r="W73"/>
      <c r="X73"/>
      <c r="Y73"/>
    </row>
    <row r="74" spans="14:25" ht="15" customHeight="1" x14ac:dyDescent="0.25">
      <c r="N74"/>
      <c r="O74"/>
      <c r="P74"/>
      <c r="Q74"/>
      <c r="R74"/>
      <c r="S74"/>
      <c r="T74"/>
      <c r="U74"/>
      <c r="V74"/>
      <c r="W74"/>
      <c r="X74"/>
      <c r="Y74"/>
    </row>
    <row r="75" spans="14:25" ht="15" customHeight="1" x14ac:dyDescent="0.25">
      <c r="N75"/>
      <c r="O75"/>
      <c r="P75"/>
      <c r="Q75"/>
      <c r="R75"/>
      <c r="S75"/>
      <c r="T75"/>
      <c r="U75"/>
      <c r="V75"/>
      <c r="W75"/>
      <c r="X75"/>
      <c r="Y75"/>
    </row>
    <row r="76" spans="14:25" ht="15" customHeight="1" x14ac:dyDescent="0.25">
      <c r="N76"/>
      <c r="O76"/>
      <c r="P76"/>
      <c r="Q76"/>
      <c r="R76"/>
      <c r="S76"/>
      <c r="T76"/>
      <c r="U76"/>
      <c r="V76"/>
      <c r="W76"/>
      <c r="X76"/>
      <c r="Y76"/>
    </row>
    <row r="77" spans="14:25" ht="15" customHeight="1" x14ac:dyDescent="0.25">
      <c r="N77"/>
      <c r="O77"/>
      <c r="P77"/>
      <c r="Q77"/>
      <c r="R77"/>
      <c r="S77"/>
      <c r="T77"/>
      <c r="U77"/>
      <c r="V77"/>
      <c r="W77"/>
      <c r="X77"/>
      <c r="Y77"/>
    </row>
    <row r="78" spans="14:25" ht="15" customHeight="1" x14ac:dyDescent="0.25">
      <c r="N78"/>
      <c r="O78"/>
      <c r="P78"/>
      <c r="Q78"/>
      <c r="R78"/>
      <c r="S78"/>
      <c r="T78"/>
      <c r="U78"/>
      <c r="V78"/>
      <c r="W78"/>
      <c r="X78"/>
      <c r="Y78"/>
    </row>
    <row r="79" spans="14:25" ht="15" customHeight="1" x14ac:dyDescent="0.25">
      <c r="N79"/>
      <c r="O79"/>
      <c r="P79"/>
      <c r="Q79"/>
      <c r="R79"/>
      <c r="S79"/>
      <c r="T79"/>
      <c r="U79"/>
      <c r="V79"/>
      <c r="W79"/>
      <c r="X79"/>
      <c r="Y79"/>
    </row>
    <row r="80" spans="14:25" ht="15" customHeight="1" x14ac:dyDescent="0.25">
      <c r="N80"/>
      <c r="O80"/>
      <c r="P80"/>
      <c r="Q80"/>
      <c r="R80"/>
      <c r="S80"/>
      <c r="T80"/>
      <c r="U80"/>
      <c r="V80"/>
      <c r="W80"/>
      <c r="X80"/>
      <c r="Y80"/>
    </row>
    <row r="81" spans="14:25" ht="15" customHeight="1" x14ac:dyDescent="0.25">
      <c r="N81"/>
      <c r="O81"/>
      <c r="P81"/>
      <c r="Q81"/>
      <c r="R81"/>
      <c r="S81"/>
      <c r="T81"/>
      <c r="U81"/>
      <c r="V81"/>
      <c r="W81"/>
      <c r="X81"/>
      <c r="Y81"/>
    </row>
    <row r="82" spans="14:25" ht="15" customHeight="1" x14ac:dyDescent="0.25">
      <c r="N82"/>
      <c r="O82"/>
      <c r="P82"/>
      <c r="Q82"/>
      <c r="R82"/>
      <c r="S82"/>
      <c r="T82"/>
      <c r="U82"/>
      <c r="V82"/>
      <c r="W82"/>
      <c r="X82"/>
      <c r="Y82"/>
    </row>
    <row r="83" spans="14:25" ht="15" customHeight="1" x14ac:dyDescent="0.25">
      <c r="N83"/>
      <c r="O83"/>
      <c r="P83"/>
      <c r="Q83"/>
      <c r="R83"/>
      <c r="S83"/>
      <c r="T83"/>
      <c r="U83"/>
      <c r="V83"/>
      <c r="W83"/>
      <c r="X83"/>
      <c r="Y83"/>
    </row>
    <row r="84" spans="14:25" ht="15" customHeight="1" x14ac:dyDescent="0.25">
      <c r="N84"/>
      <c r="O84"/>
      <c r="P84"/>
      <c r="Q84"/>
      <c r="R84"/>
      <c r="S84"/>
      <c r="T84"/>
      <c r="U84"/>
      <c r="V84"/>
      <c r="W84"/>
      <c r="X84"/>
      <c r="Y84"/>
    </row>
    <row r="85" spans="14:25" ht="15" customHeight="1" x14ac:dyDescent="0.25">
      <c r="N85"/>
      <c r="O85"/>
      <c r="P85"/>
      <c r="Q85"/>
      <c r="R85"/>
      <c r="S85"/>
      <c r="T85"/>
      <c r="U85"/>
      <c r="V85"/>
      <c r="W85"/>
      <c r="X85"/>
      <c r="Y85"/>
    </row>
    <row r="86" spans="14:25" ht="15" customHeight="1" x14ac:dyDescent="0.25">
      <c r="N86"/>
      <c r="O86"/>
      <c r="P86"/>
      <c r="Q86"/>
      <c r="R86"/>
      <c r="S86"/>
      <c r="T86"/>
      <c r="U86"/>
      <c r="V86"/>
      <c r="W86"/>
      <c r="X86"/>
      <c r="Y86"/>
    </row>
    <row r="87" spans="14:25" ht="15" customHeight="1" x14ac:dyDescent="0.25">
      <c r="N87"/>
      <c r="O87"/>
      <c r="P87"/>
      <c r="Q87"/>
      <c r="R87"/>
      <c r="S87"/>
      <c r="T87"/>
      <c r="U87"/>
      <c r="V87"/>
      <c r="W87"/>
      <c r="X87"/>
      <c r="Y87"/>
    </row>
    <row r="88" spans="14:25" ht="15" customHeight="1" x14ac:dyDescent="0.25">
      <c r="N88"/>
      <c r="O88"/>
      <c r="P88"/>
      <c r="Q88"/>
      <c r="R88"/>
      <c r="S88"/>
      <c r="T88"/>
      <c r="U88"/>
      <c r="V88"/>
      <c r="W88"/>
      <c r="X88"/>
      <c r="Y88"/>
    </row>
    <row r="89" spans="14:25" ht="15" customHeight="1" x14ac:dyDescent="0.25">
      <c r="N89"/>
      <c r="O89"/>
      <c r="P89"/>
      <c r="Q89"/>
      <c r="R89"/>
      <c r="S89"/>
      <c r="T89"/>
      <c r="U89"/>
      <c r="V89"/>
      <c r="W89"/>
      <c r="X89"/>
      <c r="Y89"/>
    </row>
    <row r="90" spans="14:25" ht="15" customHeight="1" x14ac:dyDescent="0.25">
      <c r="N90"/>
      <c r="O90"/>
      <c r="P90"/>
      <c r="Q90"/>
      <c r="R90"/>
      <c r="S90"/>
      <c r="T90"/>
      <c r="U90"/>
      <c r="V90"/>
      <c r="W90"/>
      <c r="X90"/>
      <c r="Y90"/>
    </row>
    <row r="91" spans="14:25" ht="15" customHeight="1" x14ac:dyDescent="0.25">
      <c r="N91"/>
      <c r="O91"/>
      <c r="P91"/>
      <c r="Q91"/>
      <c r="R91"/>
      <c r="S91"/>
      <c r="T91"/>
      <c r="U91"/>
      <c r="V91"/>
      <c r="W91"/>
      <c r="X91"/>
      <c r="Y91"/>
    </row>
  </sheetData>
  <mergeCells count="1">
    <mergeCell ref="K1:L1"/>
  </mergeCells>
  <conditionalFormatting sqref="B1">
    <cfRule type="cellIs" dxfId="26" priority="17" operator="equal">
      <formula>"Incomplete"</formula>
    </cfRule>
    <cfRule type="cellIs" dxfId="25" priority="18" operator="equal">
      <formula>"Flag for Review"</formula>
    </cfRule>
    <cfRule type="cellIs" dxfId="24" priority="19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K1" location="'Point Grid'!A8" display="Return to Point Grid"/>
    <hyperlink ref="K1:L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Z92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6" x14ac:dyDescent="0.25">
      <c r="A1" s="7">
        <v>20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1:26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</row>
    <row r="3" spans="1:26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ht="15" customHeight="1" x14ac:dyDescent="0.25">
      <c r="A4" s="9">
        <f>INDEX('Point Grid'!B:B,MATCH($A$1,'Point Grid'!A:A,0))</f>
        <v>2.5</v>
      </c>
      <c r="B4" s="22"/>
      <c r="C4" s="22"/>
      <c r="D4" s="22"/>
      <c r="E4" s="22"/>
      <c r="F4" s="22"/>
      <c r="G4" s="22"/>
      <c r="H4" s="22"/>
      <c r="I4" s="26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</row>
    <row r="6" spans="1:26" ht="15" customHeight="1" x14ac:dyDescent="0.25">
      <c r="A6" s="29" t="s">
        <v>2</v>
      </c>
      <c r="B6" s="48" t="s">
        <v>229</v>
      </c>
      <c r="C6" s="22"/>
      <c r="D6" s="22"/>
      <c r="E6" s="22"/>
      <c r="F6" s="22"/>
      <c r="G6" s="22"/>
      <c r="H6" s="22"/>
      <c r="I6" s="2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</row>
    <row r="7" spans="1:26" ht="15" customHeight="1" thickBot="1" x14ac:dyDescent="0.3">
      <c r="A7" s="9">
        <f>INDEX('Point Grid'!$C$8:$I$35,MATCH($A$1,'Point Grid'!$A$8:$A$35,0),MATCH(A6,'Point Grid'!$C$7:$I$7,0))</f>
        <v>1.5</v>
      </c>
      <c r="B7" s="48"/>
      <c r="C7" s="22"/>
      <c r="D7" s="22"/>
      <c r="E7" s="22"/>
      <c r="F7" s="22"/>
      <c r="G7" s="22"/>
      <c r="H7" s="22"/>
      <c r="I7" s="26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</row>
    <row r="8" spans="1:26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ht="15" customHeight="1" x14ac:dyDescent="0.25">
      <c r="A9" s="31"/>
      <c r="B9" s="22"/>
      <c r="C9" s="22"/>
      <c r="D9" s="22"/>
      <c r="E9" s="22"/>
      <c r="F9" s="22"/>
      <c r="G9" s="22"/>
      <c r="H9" s="22"/>
      <c r="I9" s="26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26" ht="15" customHeight="1" x14ac:dyDescent="0.25">
      <c r="A10" s="29" t="s">
        <v>3</v>
      </c>
      <c r="B10" s="48" t="s">
        <v>230</v>
      </c>
      <c r="C10" s="22"/>
      <c r="D10" s="22"/>
      <c r="E10" s="22"/>
      <c r="F10" s="22"/>
      <c r="G10" s="22"/>
      <c r="H10" s="22"/>
      <c r="I10" s="2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ht="15" customHeight="1" thickBot="1" x14ac:dyDescent="0.3">
      <c r="A11" s="9">
        <f>INDEX('Point Grid'!$C$8:$I$35,MATCH($A$1,'Point Grid'!$A$8:$A$35,0),MATCH(A10,'Point Grid'!$C$7:$I$7,0))</f>
        <v>1</v>
      </c>
      <c r="B11" s="48" t="s">
        <v>231</v>
      </c>
      <c r="C11" s="22"/>
      <c r="D11" s="22"/>
      <c r="E11" s="22"/>
      <c r="F11" s="22"/>
      <c r="G11" s="22"/>
      <c r="H11" s="22"/>
      <c r="I11" s="26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ht="15" customHeight="1" thickBot="1" x14ac:dyDescent="0.3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ht="15" customHeight="1" x14ac:dyDescent="0.25">
      <c r="A13" s="25"/>
      <c r="B13" s="22"/>
      <c r="C13" s="22"/>
      <c r="D13" s="22"/>
      <c r="E13" s="22"/>
      <c r="F13" s="22"/>
      <c r="G13" s="22"/>
      <c r="H13" s="22"/>
      <c r="I13" s="26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ht="15" customHeight="1" thickBot="1" x14ac:dyDescent="0.3">
      <c r="A14" s="27"/>
      <c r="B14" s="27"/>
      <c r="C14" s="27"/>
      <c r="D14" s="27"/>
      <c r="E14" s="27"/>
      <c r="F14" s="27"/>
      <c r="G14" s="27"/>
      <c r="H14" s="27"/>
      <c r="I14" s="28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ht="15" customHeight="1" x14ac:dyDescent="0.25"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5" customHeight="1" x14ac:dyDescent="0.25"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1:26" ht="15" customHeight="1" x14ac:dyDescent="0.25"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1:26" ht="15" customHeight="1" x14ac:dyDescent="0.25"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1:26" ht="15" customHeight="1" x14ac:dyDescent="0.25"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1:26" ht="15" customHeight="1" x14ac:dyDescent="0.25"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1:26" ht="15" customHeight="1" x14ac:dyDescent="0.25"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1:26" ht="15" customHeight="1" x14ac:dyDescent="0.25"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1:26" ht="15" customHeight="1" x14ac:dyDescent="0.25"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1:26" ht="15" customHeight="1" x14ac:dyDescent="0.25"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1:26" ht="15" customHeight="1" x14ac:dyDescent="0.25"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1:26" ht="15" customHeight="1" x14ac:dyDescent="0.25"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1:26" ht="15" customHeight="1" x14ac:dyDescent="0.25"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1:26" ht="15" customHeight="1" x14ac:dyDescent="0.25"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1:26" ht="15" customHeight="1" x14ac:dyDescent="0.25"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1:26" ht="15" customHeight="1" x14ac:dyDescent="0.25"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1:26" ht="15" customHeight="1" x14ac:dyDescent="0.25"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1:26" ht="15" customHeight="1" x14ac:dyDescent="0.25"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1:26" ht="15" customHeight="1" x14ac:dyDescent="0.25"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1:26" ht="15" customHeight="1" x14ac:dyDescent="0.25"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1:26" ht="15" customHeight="1" x14ac:dyDescent="0.25"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1:26" ht="15" customHeight="1" x14ac:dyDescent="0.25"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1:26" ht="15" customHeight="1" x14ac:dyDescent="0.25"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1:26" ht="15" customHeight="1" x14ac:dyDescent="0.25"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1:26" ht="15" customHeight="1" x14ac:dyDescent="0.25"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1:26" ht="15" customHeight="1" x14ac:dyDescent="0.25"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1:26" ht="15" customHeight="1" x14ac:dyDescent="0.25"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1:26" ht="15" customHeight="1" x14ac:dyDescent="0.25"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1:26" ht="15" customHeight="1" x14ac:dyDescent="0.25"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1:26" ht="15" customHeight="1" x14ac:dyDescent="0.25"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1:26" ht="15" customHeight="1" x14ac:dyDescent="0.25"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1:26" ht="15" customHeight="1" x14ac:dyDescent="0.25"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1:26" ht="15" customHeight="1" x14ac:dyDescent="0.25"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1:26" ht="15" customHeight="1" x14ac:dyDescent="0.25"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1:26" ht="15" customHeight="1" x14ac:dyDescent="0.25"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1:26" ht="15" customHeight="1" x14ac:dyDescent="0.25"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1:26" ht="15" customHeight="1" x14ac:dyDescent="0.25"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1:26" ht="15" customHeight="1" x14ac:dyDescent="0.25"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1:26" ht="15" customHeight="1" x14ac:dyDescent="0.25"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1:26" ht="15" customHeight="1" x14ac:dyDescent="0.25"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1:26" ht="15" customHeight="1" x14ac:dyDescent="0.25"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1:26" ht="15" customHeight="1" x14ac:dyDescent="0.25"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1:26" ht="15" customHeight="1" x14ac:dyDescent="0.25"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1:26" ht="15" customHeight="1" x14ac:dyDescent="0.25"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1:26" ht="15" customHeight="1" x14ac:dyDescent="0.25"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1:26" ht="15" customHeight="1" x14ac:dyDescent="0.25"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1:26" ht="15" customHeight="1" x14ac:dyDescent="0.25"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1:26" ht="15" customHeight="1" x14ac:dyDescent="0.25"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1:26" ht="15" customHeight="1" x14ac:dyDescent="0.25"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1:26" ht="15" customHeight="1" x14ac:dyDescent="0.25"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1:26" ht="15" customHeight="1" x14ac:dyDescent="0.25"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1:26" ht="15" customHeight="1" x14ac:dyDescent="0.25"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1:26" ht="15" customHeight="1" x14ac:dyDescent="0.25"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1:26" ht="15" customHeight="1" x14ac:dyDescent="0.25"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1:26" ht="15" customHeight="1" x14ac:dyDescent="0.25"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1:26" ht="15" customHeight="1" x14ac:dyDescent="0.25"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1:26" ht="15" customHeight="1" x14ac:dyDescent="0.25"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1:26" ht="15" customHeight="1" x14ac:dyDescent="0.25"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1:26" ht="15" customHeight="1" x14ac:dyDescent="0.25"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1:26" ht="15" customHeight="1" x14ac:dyDescent="0.25"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1:26" ht="15" customHeight="1" x14ac:dyDescent="0.25"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1:26" ht="15" customHeight="1" x14ac:dyDescent="0.25"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1:26" ht="15" customHeight="1" x14ac:dyDescent="0.25"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1:26" ht="15" customHeight="1" x14ac:dyDescent="0.25"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1:26" ht="15" customHeight="1" x14ac:dyDescent="0.25"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1:26" ht="15" customHeight="1" x14ac:dyDescent="0.25"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1:26" ht="15" customHeight="1" x14ac:dyDescent="0.25"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1:26" ht="15" customHeight="1" x14ac:dyDescent="0.25"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1:26" ht="15" customHeight="1" x14ac:dyDescent="0.25"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1:26" ht="15" customHeight="1" x14ac:dyDescent="0.25"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1:26" ht="15" customHeight="1" x14ac:dyDescent="0.25"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1:26" ht="15" customHeight="1" x14ac:dyDescent="0.25"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1:26" ht="15" customHeight="1" x14ac:dyDescent="0.25"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1:26" ht="15" customHeight="1" x14ac:dyDescent="0.25"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1:26" ht="15" customHeight="1" x14ac:dyDescent="0.25"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1:26" ht="15" customHeight="1" x14ac:dyDescent="0.25"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1:26" ht="15" customHeight="1" x14ac:dyDescent="0.25"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1:26" ht="15" customHeight="1" x14ac:dyDescent="0.25"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</sheetData>
  <mergeCells count="1">
    <mergeCell ref="H1:I1"/>
  </mergeCells>
  <conditionalFormatting sqref="B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R133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10" width="10.7109375" style="24" customWidth="1"/>
    <col min="11" max="11" width="9.140625" style="24" customWidth="1"/>
    <col min="12" max="12" width="9.140625" style="24"/>
    <col min="13" max="13" width="13.140625" style="24" customWidth="1"/>
    <col min="14" max="18" width="15.7109375" style="24" customWidth="1"/>
    <col min="19" max="16384" width="9.140625" style="24"/>
  </cols>
  <sheetData>
    <row r="1" spans="1:18" ht="15" customHeight="1" x14ac:dyDescent="0.25">
      <c r="A1" s="7">
        <v>21</v>
      </c>
      <c r="B1" s="32" t="s">
        <v>12</v>
      </c>
      <c r="C1" s="23"/>
      <c r="D1" s="23"/>
      <c r="E1" s="23"/>
      <c r="F1" s="23"/>
      <c r="G1" s="23"/>
      <c r="H1" s="23"/>
      <c r="I1" s="264" t="s">
        <v>30</v>
      </c>
      <c r="J1" s="267"/>
      <c r="L1"/>
      <c r="M1"/>
      <c r="N1"/>
      <c r="O1"/>
      <c r="P1"/>
      <c r="Q1"/>
      <c r="R1"/>
    </row>
    <row r="2" spans="1:18" ht="15" customHeight="1" x14ac:dyDescent="0.25">
      <c r="A2" s="25"/>
      <c r="B2" s="22"/>
      <c r="C2" s="22"/>
      <c r="D2" s="22"/>
      <c r="E2" s="22"/>
      <c r="F2" s="22"/>
      <c r="G2" s="22"/>
      <c r="H2" s="22"/>
      <c r="I2" s="22"/>
      <c r="J2" s="26"/>
      <c r="L2"/>
      <c r="M2"/>
      <c r="N2"/>
      <c r="O2"/>
      <c r="P2"/>
      <c r="Q2"/>
      <c r="R2"/>
    </row>
    <row r="3" spans="1:18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/>
      <c r="M3"/>
      <c r="N3"/>
      <c r="O3"/>
      <c r="P3"/>
      <c r="Q3"/>
      <c r="R3"/>
    </row>
    <row r="4" spans="1:18" ht="15" customHeight="1" x14ac:dyDescent="0.25">
      <c r="A4" s="9">
        <f>INDEX('Point Grid'!B:B,MATCH($A$1,'Point Grid'!A:A,0))</f>
        <v>3.75</v>
      </c>
      <c r="B4" s="22" t="s">
        <v>75</v>
      </c>
      <c r="C4" s="22"/>
      <c r="D4" s="22"/>
      <c r="E4" s="22"/>
      <c r="F4" s="22"/>
      <c r="G4" s="22"/>
      <c r="H4" s="22"/>
      <c r="I4" s="22"/>
      <c r="J4" s="26"/>
      <c r="L4"/>
      <c r="M4"/>
      <c r="N4"/>
      <c r="O4"/>
      <c r="P4"/>
      <c r="Q4"/>
      <c r="R4"/>
    </row>
    <row r="5" spans="1:18" ht="15" customHeight="1" x14ac:dyDescent="0.25">
      <c r="A5" s="9"/>
      <c r="B5" s="22"/>
      <c r="C5" s="22"/>
      <c r="D5" s="22"/>
      <c r="E5" s="22"/>
      <c r="F5" s="22"/>
      <c r="G5" s="22"/>
      <c r="H5" s="22"/>
      <c r="I5" s="22"/>
      <c r="J5" s="26"/>
      <c r="L5"/>
      <c r="M5"/>
      <c r="N5"/>
      <c r="O5"/>
      <c r="P5"/>
      <c r="Q5"/>
      <c r="R5"/>
    </row>
    <row r="6" spans="1:18" ht="15" customHeight="1" x14ac:dyDescent="0.25">
      <c r="A6" s="9"/>
      <c r="B6" s="122" t="s">
        <v>76</v>
      </c>
      <c r="C6" s="123"/>
      <c r="D6" s="123"/>
      <c r="E6" s="123"/>
      <c r="F6" s="123"/>
      <c r="G6" s="124"/>
      <c r="H6" s="125">
        <v>3750000</v>
      </c>
      <c r="I6" s="22"/>
      <c r="J6" s="26"/>
      <c r="L6"/>
      <c r="M6"/>
      <c r="N6"/>
      <c r="O6"/>
      <c r="P6"/>
      <c r="Q6"/>
      <c r="R6"/>
    </row>
    <row r="7" spans="1:18" ht="15" customHeight="1" x14ac:dyDescent="0.25">
      <c r="A7" s="9"/>
      <c r="B7" s="100" t="s">
        <v>77</v>
      </c>
      <c r="C7" s="22"/>
      <c r="D7" s="22"/>
      <c r="E7" s="22"/>
      <c r="F7" s="22"/>
      <c r="G7" s="117"/>
      <c r="H7" s="116">
        <v>0.02</v>
      </c>
      <c r="I7" s="22"/>
      <c r="J7" s="26"/>
      <c r="L7"/>
      <c r="M7"/>
      <c r="N7"/>
      <c r="O7"/>
      <c r="P7"/>
      <c r="Q7"/>
      <c r="R7"/>
    </row>
    <row r="8" spans="1:18" ht="15" customHeight="1" x14ac:dyDescent="0.25">
      <c r="A8" s="9"/>
      <c r="B8" s="100" t="s">
        <v>78</v>
      </c>
      <c r="C8" s="22"/>
      <c r="D8" s="22"/>
      <c r="E8" s="22"/>
      <c r="F8" s="22"/>
      <c r="G8" s="117"/>
      <c r="H8" s="116">
        <v>0.1</v>
      </c>
      <c r="I8" s="22"/>
      <c r="J8" s="26"/>
      <c r="L8"/>
      <c r="M8"/>
      <c r="N8"/>
      <c r="O8"/>
      <c r="P8"/>
      <c r="Q8"/>
      <c r="R8"/>
    </row>
    <row r="9" spans="1:18" ht="15" customHeight="1" x14ac:dyDescent="0.25">
      <c r="A9" s="9"/>
      <c r="B9" s="100" t="s">
        <v>79</v>
      </c>
      <c r="C9" s="22"/>
      <c r="D9" s="22"/>
      <c r="E9" s="22"/>
      <c r="F9" s="22"/>
      <c r="G9" s="117"/>
      <c r="H9" s="117">
        <v>2.75</v>
      </c>
      <c r="I9" s="22"/>
      <c r="J9" s="26"/>
      <c r="L9"/>
      <c r="M9"/>
      <c r="N9"/>
      <c r="O9"/>
      <c r="P9"/>
      <c r="Q9"/>
      <c r="R9"/>
    </row>
    <row r="10" spans="1:18" ht="15" customHeight="1" x14ac:dyDescent="0.25">
      <c r="A10" s="9"/>
      <c r="B10" s="118" t="s">
        <v>80</v>
      </c>
      <c r="C10" s="119"/>
      <c r="D10" s="119"/>
      <c r="E10" s="119"/>
      <c r="F10" s="119"/>
      <c r="G10" s="121"/>
      <c r="H10" s="120">
        <v>0.08</v>
      </c>
      <c r="I10" s="22"/>
      <c r="J10" s="26"/>
      <c r="L10"/>
      <c r="M10"/>
      <c r="N10"/>
      <c r="O10"/>
      <c r="P10"/>
      <c r="Q10"/>
      <c r="R10"/>
    </row>
    <row r="11" spans="1:18" ht="15" customHeight="1" x14ac:dyDescent="0.25">
      <c r="A11" s="9"/>
      <c r="B11" s="22"/>
      <c r="C11" s="22"/>
      <c r="D11" s="22"/>
      <c r="E11" s="22"/>
      <c r="F11" s="22"/>
      <c r="G11" s="22"/>
      <c r="H11" s="22"/>
      <c r="I11" s="22"/>
      <c r="J11" s="26"/>
      <c r="L11"/>
      <c r="M11"/>
      <c r="N11"/>
      <c r="O11"/>
      <c r="P11"/>
      <c r="Q11"/>
      <c r="R11"/>
    </row>
    <row r="12" spans="1:18" ht="26.45" customHeight="1" x14ac:dyDescent="0.25">
      <c r="A12" s="9"/>
      <c r="B12" s="114"/>
      <c r="C12" s="45" t="s">
        <v>82</v>
      </c>
      <c r="D12" s="45" t="s">
        <v>84</v>
      </c>
      <c r="E12" s="114"/>
      <c r="F12" s="114"/>
      <c r="G12" s="114"/>
      <c r="H12" s="114"/>
      <c r="I12" s="114"/>
      <c r="J12" s="115"/>
      <c r="L12"/>
      <c r="M12"/>
      <c r="N12"/>
      <c r="O12"/>
      <c r="P12"/>
      <c r="Q12"/>
      <c r="R12"/>
    </row>
    <row r="13" spans="1:18" ht="15" customHeight="1" x14ac:dyDescent="0.25">
      <c r="A13" s="9"/>
      <c r="B13" s="22"/>
      <c r="C13" s="46">
        <v>2022</v>
      </c>
      <c r="D13" s="47">
        <v>0.2</v>
      </c>
      <c r="E13" s="22"/>
      <c r="F13" s="22"/>
      <c r="G13" s="22"/>
      <c r="H13" s="22"/>
      <c r="I13" s="22"/>
      <c r="J13" s="26"/>
      <c r="L13"/>
      <c r="M13"/>
      <c r="N13"/>
      <c r="O13"/>
      <c r="P13"/>
      <c r="Q13"/>
      <c r="R13"/>
    </row>
    <row r="14" spans="1:18" ht="15" customHeight="1" x14ac:dyDescent="0.25">
      <c r="A14" s="9"/>
      <c r="B14" s="22"/>
      <c r="C14" s="46">
        <v>2023</v>
      </c>
      <c r="D14" s="47">
        <v>0.35</v>
      </c>
      <c r="E14" s="22"/>
      <c r="F14" s="22"/>
      <c r="G14" s="22"/>
      <c r="H14" s="22"/>
      <c r="I14" s="22"/>
      <c r="J14" s="26"/>
      <c r="L14"/>
      <c r="M14"/>
      <c r="N14"/>
      <c r="O14"/>
      <c r="P14"/>
      <c r="Q14"/>
      <c r="R14"/>
    </row>
    <row r="15" spans="1:18" ht="15" customHeight="1" x14ac:dyDescent="0.25">
      <c r="A15" s="9"/>
      <c r="B15" s="22"/>
      <c r="C15" s="46">
        <v>2024</v>
      </c>
      <c r="D15" s="47">
        <v>0.9</v>
      </c>
      <c r="E15" s="22"/>
      <c r="F15" s="22"/>
      <c r="G15" s="22"/>
      <c r="H15" s="22"/>
      <c r="I15" s="22"/>
      <c r="J15" s="26"/>
      <c r="L15"/>
      <c r="M15"/>
      <c r="N15"/>
      <c r="O15"/>
      <c r="P15"/>
      <c r="Q15"/>
      <c r="R15"/>
    </row>
    <row r="16" spans="1:18" ht="15" customHeight="1" x14ac:dyDescent="0.25">
      <c r="A16" s="25"/>
      <c r="B16" s="22"/>
      <c r="C16" s="46">
        <v>2025</v>
      </c>
      <c r="D16" s="47">
        <v>1</v>
      </c>
      <c r="E16" s="22"/>
      <c r="F16" s="22"/>
      <c r="G16" s="22"/>
      <c r="H16" s="22"/>
      <c r="I16" s="22"/>
      <c r="J16" s="26"/>
      <c r="L16"/>
      <c r="M16"/>
      <c r="N16"/>
      <c r="O16"/>
      <c r="P16"/>
      <c r="Q16"/>
      <c r="R16"/>
    </row>
    <row r="17" spans="1:18" ht="15" customHeight="1" x14ac:dyDescent="0.25">
      <c r="A17" s="25"/>
      <c r="B17" s="22"/>
      <c r="C17" s="22" t="s">
        <v>83</v>
      </c>
      <c r="D17" s="22"/>
      <c r="E17" s="22"/>
      <c r="F17" s="22"/>
      <c r="G17" s="22"/>
      <c r="H17" s="22"/>
      <c r="I17" s="22"/>
      <c r="J17" s="26"/>
      <c r="L17"/>
      <c r="M17"/>
      <c r="N17"/>
      <c r="O17"/>
      <c r="P17"/>
      <c r="Q17"/>
      <c r="R17"/>
    </row>
    <row r="18" spans="1:18" ht="15" customHeight="1" x14ac:dyDescent="0.25">
      <c r="A18" s="25"/>
      <c r="B18" s="22"/>
      <c r="C18" s="22"/>
      <c r="D18" s="22"/>
      <c r="E18" s="22"/>
      <c r="F18" s="22"/>
      <c r="G18" s="22"/>
      <c r="H18" s="22"/>
      <c r="I18" s="22"/>
      <c r="J18" s="26"/>
      <c r="L18"/>
      <c r="M18"/>
      <c r="N18"/>
      <c r="O18"/>
      <c r="P18"/>
      <c r="Q18"/>
      <c r="R18"/>
    </row>
    <row r="19" spans="1:18" ht="15" customHeight="1" x14ac:dyDescent="0.25">
      <c r="A19" s="29" t="s">
        <v>2</v>
      </c>
      <c r="B19" s="22" t="s">
        <v>81</v>
      </c>
      <c r="C19" s="22"/>
      <c r="D19" s="22"/>
      <c r="E19" s="22"/>
      <c r="F19" s="22"/>
      <c r="G19" s="22"/>
      <c r="H19" s="22"/>
      <c r="I19" s="22"/>
      <c r="J19" s="26"/>
      <c r="L19"/>
      <c r="M19"/>
      <c r="N19"/>
      <c r="O19"/>
      <c r="P19"/>
      <c r="Q19"/>
      <c r="R19"/>
    </row>
    <row r="20" spans="1:18" ht="15" customHeight="1" thickBot="1" x14ac:dyDescent="0.3">
      <c r="A20" s="9">
        <f>INDEX('Point Grid'!$C$8:$I$35,MATCH($A$1,'Point Grid'!$A$8:$A$35,0),MATCH(A19,'Point Grid'!$C$7:$I$7,0))</f>
        <v>2.5</v>
      </c>
      <c r="B20" s="22"/>
      <c r="C20" s="22"/>
      <c r="D20" s="22"/>
      <c r="E20" s="22"/>
      <c r="F20" s="22"/>
      <c r="G20" s="22"/>
      <c r="H20" s="22"/>
      <c r="I20" s="22"/>
      <c r="J20" s="26"/>
      <c r="L20"/>
      <c r="M20"/>
      <c r="N20"/>
      <c r="O20"/>
      <c r="P20"/>
      <c r="Q20"/>
      <c r="R20"/>
    </row>
    <row r="21" spans="1:18" ht="15" customHeight="1" thickBot="1" x14ac:dyDescent="0.3">
      <c r="A21" s="5"/>
      <c r="B21" s="22"/>
      <c r="C21" s="22"/>
      <c r="D21" s="22"/>
      <c r="E21" s="22"/>
      <c r="F21" s="22"/>
      <c r="G21" s="22"/>
      <c r="H21" s="22"/>
      <c r="I21" s="22"/>
      <c r="J21" s="26"/>
      <c r="L21"/>
      <c r="M21"/>
      <c r="N21"/>
      <c r="O21"/>
      <c r="P21"/>
      <c r="Q21"/>
      <c r="R21"/>
    </row>
    <row r="22" spans="1:18" ht="15" customHeight="1" x14ac:dyDescent="0.25">
      <c r="A22" s="31"/>
      <c r="B22" s="22"/>
      <c r="C22" s="22"/>
      <c r="D22" s="22"/>
      <c r="E22" s="22"/>
      <c r="F22" s="22"/>
      <c r="G22" s="22"/>
      <c r="H22" s="22"/>
      <c r="I22" s="22"/>
      <c r="J22" s="26"/>
      <c r="L22"/>
      <c r="M22"/>
      <c r="N22"/>
      <c r="O22"/>
      <c r="P22"/>
      <c r="Q22"/>
      <c r="R22"/>
    </row>
    <row r="23" spans="1:18" ht="15" customHeight="1" x14ac:dyDescent="0.25">
      <c r="A23" s="29" t="s">
        <v>3</v>
      </c>
      <c r="B23" s="22" t="s">
        <v>85</v>
      </c>
      <c r="C23" s="22"/>
      <c r="D23" s="22"/>
      <c r="E23" s="22"/>
      <c r="F23" s="22"/>
      <c r="G23" s="22"/>
      <c r="H23" s="22"/>
      <c r="I23" s="22"/>
      <c r="J23" s="26"/>
      <c r="L23"/>
      <c r="M23"/>
      <c r="N23"/>
      <c r="O23"/>
      <c r="P23"/>
      <c r="Q23"/>
      <c r="R23"/>
    </row>
    <row r="24" spans="1:18" ht="15" customHeight="1" thickBot="1" x14ac:dyDescent="0.3">
      <c r="A24" s="9">
        <f>INDEX('Point Grid'!$C$8:$I$35,MATCH($A$1,'Point Grid'!$A$8:$A$35,0),MATCH(A23,'Point Grid'!$C$7:$I$7,0))</f>
        <v>0.5</v>
      </c>
      <c r="B24" s="22"/>
      <c r="C24" s="22"/>
      <c r="D24" s="22"/>
      <c r="E24" s="22"/>
      <c r="F24" s="22"/>
      <c r="G24" s="22"/>
      <c r="H24" s="22"/>
      <c r="I24" s="22"/>
      <c r="J24" s="26"/>
      <c r="L24"/>
      <c r="M24"/>
      <c r="N24"/>
      <c r="O24"/>
      <c r="P24"/>
      <c r="Q24"/>
      <c r="R24"/>
    </row>
    <row r="25" spans="1:18" ht="15" customHeight="1" thickBot="1" x14ac:dyDescent="0.3">
      <c r="A25" s="5"/>
      <c r="B25" s="22"/>
      <c r="C25" s="22"/>
      <c r="D25" s="22"/>
      <c r="E25" s="22"/>
      <c r="F25" s="22"/>
      <c r="G25" s="22"/>
      <c r="H25" s="22"/>
      <c r="I25" s="22"/>
      <c r="J25" s="26"/>
      <c r="L25"/>
      <c r="M25"/>
      <c r="N25"/>
      <c r="O25"/>
      <c r="P25"/>
      <c r="Q25"/>
      <c r="R25"/>
    </row>
    <row r="26" spans="1:18" ht="15" customHeight="1" x14ac:dyDescent="0.25">
      <c r="A26" s="31"/>
      <c r="B26" s="22"/>
      <c r="C26" s="22"/>
      <c r="D26" s="22"/>
      <c r="E26" s="22"/>
      <c r="F26" s="22"/>
      <c r="G26" s="22"/>
      <c r="H26" s="22"/>
      <c r="I26" s="22"/>
      <c r="J26" s="26"/>
      <c r="L26"/>
      <c r="M26"/>
      <c r="N26"/>
      <c r="O26"/>
      <c r="P26"/>
      <c r="Q26"/>
      <c r="R26"/>
    </row>
    <row r="27" spans="1:18" ht="15" customHeight="1" x14ac:dyDescent="0.25">
      <c r="A27" s="29" t="s">
        <v>4</v>
      </c>
      <c r="B27" s="22" t="s">
        <v>87</v>
      </c>
      <c r="C27" s="22"/>
      <c r="D27" s="22"/>
      <c r="E27" s="22"/>
      <c r="F27" s="22"/>
      <c r="G27" s="22"/>
      <c r="H27" s="22"/>
      <c r="I27" s="22"/>
      <c r="J27" s="26"/>
      <c r="L27"/>
      <c r="M27"/>
      <c r="N27"/>
      <c r="O27"/>
      <c r="P27"/>
      <c r="Q27"/>
      <c r="R27"/>
    </row>
    <row r="28" spans="1:18" ht="15" customHeight="1" thickBot="1" x14ac:dyDescent="0.3">
      <c r="A28" s="9">
        <f>INDEX('Point Grid'!$C$8:$I$35,MATCH($A$1,'Point Grid'!$A$8:$A$35,0),MATCH(A27,'Point Grid'!$C$7:$I$7,0))</f>
        <v>0.5</v>
      </c>
      <c r="B28" s="22"/>
      <c r="C28" s="22"/>
      <c r="D28" s="22"/>
      <c r="E28" s="22"/>
      <c r="F28" s="22"/>
      <c r="G28" s="22"/>
      <c r="H28" s="22"/>
      <c r="I28" s="22"/>
      <c r="J28" s="26"/>
      <c r="L28"/>
      <c r="M28"/>
      <c r="N28"/>
      <c r="O28"/>
      <c r="P28"/>
      <c r="Q28"/>
      <c r="R28"/>
    </row>
    <row r="29" spans="1:18" ht="15" customHeight="1" thickBot="1" x14ac:dyDescent="0.3">
      <c r="A29" s="5"/>
      <c r="B29" s="22"/>
      <c r="C29" s="22"/>
      <c r="D29" s="22"/>
      <c r="E29" s="22"/>
      <c r="F29" s="22"/>
      <c r="G29" s="22"/>
      <c r="H29" s="22"/>
      <c r="I29" s="22"/>
      <c r="J29" s="26"/>
      <c r="L29"/>
      <c r="M29"/>
      <c r="N29"/>
      <c r="O29"/>
      <c r="P29"/>
      <c r="Q29"/>
      <c r="R29"/>
    </row>
    <row r="30" spans="1:18" ht="15" customHeight="1" x14ac:dyDescent="0.25">
      <c r="A30" s="25"/>
      <c r="B30" s="22"/>
      <c r="C30" s="22"/>
      <c r="D30" s="22"/>
      <c r="E30" s="22"/>
      <c r="F30" s="22"/>
      <c r="G30" s="22"/>
      <c r="H30" s="22"/>
      <c r="I30" s="22"/>
      <c r="J30" s="26"/>
      <c r="L30"/>
      <c r="M30"/>
      <c r="N30"/>
      <c r="O30"/>
      <c r="P30"/>
      <c r="Q30"/>
      <c r="R30"/>
    </row>
    <row r="31" spans="1:18" ht="15" customHeight="1" x14ac:dyDescent="0.25">
      <c r="A31" s="29" t="s">
        <v>5</v>
      </c>
      <c r="B31" s="22" t="s">
        <v>86</v>
      </c>
      <c r="C31" s="22"/>
      <c r="D31" s="22"/>
      <c r="E31" s="22"/>
      <c r="F31" s="22"/>
      <c r="G31" s="22"/>
      <c r="H31" s="22"/>
      <c r="I31" s="22"/>
      <c r="J31" s="26"/>
      <c r="L31"/>
      <c r="M31"/>
      <c r="N31"/>
      <c r="O31"/>
      <c r="P31"/>
      <c r="Q31"/>
      <c r="R31"/>
    </row>
    <row r="32" spans="1:18" ht="15" customHeight="1" thickBot="1" x14ac:dyDescent="0.3">
      <c r="A32" s="9">
        <f>INDEX('Point Grid'!$C$8:$I$35,MATCH($A$1,'Point Grid'!$A$8:$A$35,0),MATCH(A31,'Point Grid'!$C$7:$I$7,0))</f>
        <v>0.25</v>
      </c>
      <c r="B32" s="22"/>
      <c r="C32" s="22"/>
      <c r="D32" s="22"/>
      <c r="E32" s="22"/>
      <c r="F32" s="22"/>
      <c r="G32" s="22"/>
      <c r="H32" s="22"/>
      <c r="I32" s="22"/>
      <c r="J32" s="26"/>
      <c r="L32"/>
      <c r="M32"/>
      <c r="N32"/>
      <c r="O32"/>
      <c r="P32"/>
      <c r="Q32"/>
      <c r="R32"/>
    </row>
    <row r="33" spans="1:18" ht="15" customHeight="1" thickBot="1" x14ac:dyDescent="0.3">
      <c r="A33" s="5"/>
      <c r="B33" s="22"/>
      <c r="C33" s="22"/>
      <c r="D33" s="22"/>
      <c r="E33" s="22"/>
      <c r="F33" s="22"/>
      <c r="G33" s="22"/>
      <c r="H33" s="22"/>
      <c r="I33" s="22"/>
      <c r="J33" s="26"/>
      <c r="L33"/>
      <c r="M33"/>
      <c r="N33"/>
      <c r="O33"/>
      <c r="P33"/>
      <c r="Q33"/>
      <c r="R33"/>
    </row>
    <row r="34" spans="1:18" ht="15" customHeight="1" x14ac:dyDescent="0.25">
      <c r="A34" s="25"/>
      <c r="B34" s="22"/>
      <c r="C34" s="22"/>
      <c r="D34" s="22"/>
      <c r="E34" s="22"/>
      <c r="F34" s="22"/>
      <c r="G34" s="22"/>
      <c r="H34" s="22"/>
      <c r="I34" s="22"/>
      <c r="J34" s="26"/>
      <c r="L34"/>
      <c r="M34"/>
      <c r="N34"/>
      <c r="O34"/>
      <c r="P34"/>
      <c r="Q34"/>
      <c r="R34"/>
    </row>
    <row r="35" spans="1:18" ht="15" customHeight="1" x14ac:dyDescent="0.25">
      <c r="A35" s="25"/>
      <c r="B35" s="22"/>
      <c r="C35" s="22"/>
      <c r="D35" s="22"/>
      <c r="E35" s="22"/>
      <c r="F35" s="22"/>
      <c r="G35" s="22"/>
      <c r="H35" s="22"/>
      <c r="I35" s="22"/>
      <c r="J35" s="26"/>
      <c r="L35"/>
      <c r="M35"/>
      <c r="N35"/>
      <c r="O35"/>
      <c r="P35"/>
      <c r="Q35"/>
      <c r="R35"/>
    </row>
    <row r="36" spans="1:18" ht="15" customHeight="1" x14ac:dyDescent="0.25">
      <c r="A36" s="25"/>
      <c r="B36" s="22"/>
      <c r="C36" s="22"/>
      <c r="D36" s="22"/>
      <c r="E36" s="22"/>
      <c r="F36" s="22"/>
      <c r="G36" s="22"/>
      <c r="H36" s="22"/>
      <c r="I36" s="22"/>
      <c r="J36" s="26"/>
      <c r="L36"/>
      <c r="M36"/>
      <c r="N36"/>
      <c r="O36"/>
      <c r="P36"/>
      <c r="Q36"/>
      <c r="R36"/>
    </row>
    <row r="37" spans="1:18" ht="15" customHeight="1" x14ac:dyDescent="0.25">
      <c r="A37" s="25"/>
      <c r="B37" s="22"/>
      <c r="C37" s="22"/>
      <c r="D37" s="22"/>
      <c r="E37" s="22"/>
      <c r="F37" s="22"/>
      <c r="G37" s="22"/>
      <c r="H37" s="22"/>
      <c r="I37" s="22"/>
      <c r="J37" s="26"/>
      <c r="L37"/>
      <c r="M37"/>
      <c r="N37"/>
      <c r="O37"/>
      <c r="P37"/>
      <c r="Q37"/>
      <c r="R37"/>
    </row>
    <row r="38" spans="1:18" ht="15" customHeight="1" x14ac:dyDescent="0.25">
      <c r="A38" s="25"/>
      <c r="B38" s="22"/>
      <c r="C38" s="22"/>
      <c r="D38" s="22"/>
      <c r="E38" s="22"/>
      <c r="F38" s="22"/>
      <c r="G38" s="22"/>
      <c r="H38" s="22"/>
      <c r="I38" s="22"/>
      <c r="J38" s="26"/>
      <c r="L38"/>
      <c r="M38"/>
      <c r="N38"/>
      <c r="O38"/>
      <c r="P38"/>
      <c r="Q38"/>
      <c r="R38"/>
    </row>
    <row r="39" spans="1:18" ht="15" customHeight="1" x14ac:dyDescent="0.25">
      <c r="A39" s="25"/>
      <c r="B39" s="22"/>
      <c r="C39" s="22"/>
      <c r="D39" s="22"/>
      <c r="E39" s="22"/>
      <c r="F39" s="22"/>
      <c r="G39" s="22"/>
      <c r="H39" s="22"/>
      <c r="I39" s="22"/>
      <c r="J39" s="26"/>
      <c r="L39"/>
      <c r="M39"/>
      <c r="N39"/>
      <c r="O39"/>
      <c r="P39"/>
      <c r="Q39"/>
      <c r="R39"/>
    </row>
    <row r="40" spans="1:18" ht="15" customHeight="1" x14ac:dyDescent="0.25">
      <c r="A40" s="25"/>
      <c r="B40" s="22"/>
      <c r="C40" s="22"/>
      <c r="D40" s="22"/>
      <c r="E40" s="22"/>
      <c r="F40" s="22"/>
      <c r="G40" s="22"/>
      <c r="H40" s="22"/>
      <c r="I40" s="22"/>
      <c r="J40" s="26"/>
      <c r="L40"/>
      <c r="M40"/>
      <c r="N40"/>
      <c r="O40"/>
      <c r="P40"/>
      <c r="Q40"/>
      <c r="R40"/>
    </row>
    <row r="41" spans="1:18" ht="15" customHeight="1" x14ac:dyDescent="0.25">
      <c r="A41" s="25"/>
      <c r="B41" s="22"/>
      <c r="C41" s="22"/>
      <c r="D41" s="22"/>
      <c r="E41" s="22"/>
      <c r="F41" s="22"/>
      <c r="G41" s="22"/>
      <c r="H41" s="22"/>
      <c r="I41" s="22"/>
      <c r="J41" s="26"/>
      <c r="L41"/>
      <c r="M41"/>
      <c r="N41"/>
      <c r="O41"/>
      <c r="P41"/>
      <c r="Q41"/>
      <c r="R41"/>
    </row>
    <row r="42" spans="1:18" ht="15" customHeight="1" x14ac:dyDescent="0.25">
      <c r="A42" s="25"/>
      <c r="B42" s="22"/>
      <c r="C42" s="22"/>
      <c r="D42" s="22"/>
      <c r="E42" s="22"/>
      <c r="F42" s="22"/>
      <c r="G42" s="22"/>
      <c r="H42" s="22"/>
      <c r="I42" s="22"/>
      <c r="J42" s="26"/>
      <c r="L42"/>
      <c r="M42"/>
      <c r="N42"/>
      <c r="O42"/>
      <c r="P42"/>
      <c r="Q42"/>
      <c r="R42"/>
    </row>
    <row r="43" spans="1:18" ht="15" customHeight="1" thickBot="1" x14ac:dyDescent="0.3">
      <c r="A43" s="27"/>
      <c r="B43" s="27"/>
      <c r="C43" s="27"/>
      <c r="D43" s="27"/>
      <c r="E43" s="27"/>
      <c r="F43" s="27"/>
      <c r="G43" s="27"/>
      <c r="H43" s="27"/>
      <c r="I43" s="27"/>
      <c r="J43" s="28"/>
      <c r="L43"/>
      <c r="M43"/>
      <c r="N43"/>
      <c r="O43"/>
      <c r="P43"/>
      <c r="Q43"/>
      <c r="R43"/>
    </row>
    <row r="44" spans="1:18" ht="15" customHeight="1" x14ac:dyDescent="0.25">
      <c r="L44"/>
      <c r="M44"/>
      <c r="N44"/>
      <c r="O44"/>
      <c r="P44"/>
      <c r="Q44"/>
      <c r="R44"/>
    </row>
    <row r="45" spans="1:18" ht="15" customHeight="1" x14ac:dyDescent="0.25">
      <c r="L45"/>
      <c r="M45"/>
      <c r="N45"/>
      <c r="O45"/>
      <c r="P45"/>
      <c r="Q45"/>
      <c r="R45"/>
    </row>
    <row r="46" spans="1:18" ht="15" customHeight="1" x14ac:dyDescent="0.25">
      <c r="L46"/>
      <c r="M46"/>
      <c r="N46"/>
      <c r="O46"/>
      <c r="P46"/>
      <c r="Q46"/>
      <c r="R46"/>
    </row>
    <row r="47" spans="1:18" ht="15" customHeight="1" x14ac:dyDescent="0.25">
      <c r="L47"/>
      <c r="M47"/>
      <c r="N47"/>
      <c r="O47"/>
      <c r="P47"/>
      <c r="Q47"/>
      <c r="R47"/>
    </row>
    <row r="48" spans="1:18" ht="15" customHeight="1" x14ac:dyDescent="0.25">
      <c r="L48"/>
      <c r="M48"/>
      <c r="N48"/>
      <c r="O48"/>
      <c r="P48"/>
      <c r="Q48"/>
      <c r="R48"/>
    </row>
    <row r="49" spans="12:18" ht="15" customHeight="1" x14ac:dyDescent="0.25">
      <c r="L49"/>
      <c r="M49"/>
      <c r="N49"/>
      <c r="O49"/>
      <c r="P49"/>
      <c r="Q49"/>
      <c r="R49"/>
    </row>
    <row r="50" spans="12:18" ht="15" customHeight="1" x14ac:dyDescent="0.25">
      <c r="L50"/>
      <c r="M50"/>
      <c r="N50"/>
      <c r="O50"/>
      <c r="P50"/>
      <c r="Q50"/>
      <c r="R50"/>
    </row>
    <row r="51" spans="12:18" ht="15" customHeight="1" x14ac:dyDescent="0.25">
      <c r="L51"/>
      <c r="M51"/>
      <c r="N51"/>
      <c r="O51"/>
      <c r="P51"/>
      <c r="Q51"/>
      <c r="R51"/>
    </row>
    <row r="52" spans="12:18" ht="15" customHeight="1" x14ac:dyDescent="0.25">
      <c r="L52"/>
      <c r="M52"/>
      <c r="N52"/>
      <c r="O52"/>
      <c r="P52"/>
      <c r="Q52"/>
      <c r="R52"/>
    </row>
    <row r="53" spans="12:18" ht="15" customHeight="1" x14ac:dyDescent="0.25">
      <c r="L53"/>
      <c r="M53"/>
      <c r="N53"/>
      <c r="O53"/>
      <c r="P53"/>
      <c r="Q53"/>
      <c r="R53"/>
    </row>
    <row r="54" spans="12:18" ht="15" customHeight="1" x14ac:dyDescent="0.25">
      <c r="L54"/>
      <c r="M54"/>
      <c r="N54"/>
      <c r="O54"/>
      <c r="P54"/>
      <c r="Q54"/>
      <c r="R54"/>
    </row>
    <row r="55" spans="12:18" ht="15" customHeight="1" x14ac:dyDescent="0.25">
      <c r="L55"/>
      <c r="M55"/>
      <c r="N55"/>
      <c r="O55"/>
      <c r="P55"/>
      <c r="Q55"/>
      <c r="R55"/>
    </row>
    <row r="56" spans="12:18" ht="15" customHeight="1" x14ac:dyDescent="0.25">
      <c r="L56"/>
      <c r="M56"/>
      <c r="N56"/>
      <c r="O56"/>
      <c r="P56"/>
      <c r="Q56"/>
      <c r="R56"/>
    </row>
    <row r="57" spans="12:18" ht="15" customHeight="1" x14ac:dyDescent="0.25">
      <c r="L57"/>
      <c r="M57"/>
      <c r="N57"/>
      <c r="O57"/>
      <c r="P57"/>
      <c r="Q57"/>
      <c r="R57"/>
    </row>
    <row r="58" spans="12:18" ht="15" customHeight="1" x14ac:dyDescent="0.25">
      <c r="L58"/>
      <c r="M58"/>
      <c r="N58"/>
      <c r="O58"/>
      <c r="P58"/>
      <c r="Q58"/>
      <c r="R58"/>
    </row>
    <row r="59" spans="12:18" ht="15" customHeight="1" x14ac:dyDescent="0.25">
      <c r="L59"/>
      <c r="M59"/>
      <c r="N59"/>
      <c r="O59"/>
      <c r="P59"/>
      <c r="Q59"/>
      <c r="R59"/>
    </row>
    <row r="60" spans="12:18" ht="15" customHeight="1" x14ac:dyDescent="0.25">
      <c r="L60"/>
      <c r="M60"/>
      <c r="N60"/>
      <c r="O60"/>
      <c r="P60"/>
      <c r="Q60"/>
      <c r="R60"/>
    </row>
    <row r="61" spans="12:18" ht="15" customHeight="1" x14ac:dyDescent="0.25">
      <c r="L61"/>
      <c r="M61"/>
      <c r="N61"/>
      <c r="O61"/>
      <c r="P61"/>
      <c r="Q61"/>
      <c r="R61"/>
    </row>
    <row r="62" spans="12:18" ht="15" customHeight="1" x14ac:dyDescent="0.25">
      <c r="L62"/>
      <c r="M62"/>
      <c r="N62"/>
      <c r="O62"/>
      <c r="P62"/>
      <c r="Q62"/>
      <c r="R62"/>
    </row>
    <row r="63" spans="12:18" ht="15" customHeight="1" x14ac:dyDescent="0.25">
      <c r="L63"/>
      <c r="M63"/>
      <c r="N63"/>
      <c r="O63"/>
      <c r="P63"/>
      <c r="Q63"/>
      <c r="R63"/>
    </row>
    <row r="64" spans="12:18" ht="15" customHeight="1" x14ac:dyDescent="0.25">
      <c r="L64"/>
      <c r="M64"/>
      <c r="N64"/>
      <c r="O64"/>
      <c r="P64"/>
      <c r="Q64"/>
      <c r="R64"/>
    </row>
    <row r="65" spans="12:18" ht="15" customHeight="1" x14ac:dyDescent="0.25">
      <c r="L65"/>
      <c r="M65"/>
      <c r="N65"/>
      <c r="O65"/>
      <c r="P65"/>
      <c r="Q65"/>
      <c r="R65"/>
    </row>
    <row r="66" spans="12:18" ht="15" customHeight="1" x14ac:dyDescent="0.25">
      <c r="L66"/>
      <c r="M66"/>
      <c r="N66"/>
      <c r="O66"/>
      <c r="P66"/>
      <c r="Q66"/>
      <c r="R66"/>
    </row>
    <row r="67" spans="12:18" ht="15" customHeight="1" x14ac:dyDescent="0.25">
      <c r="L67"/>
      <c r="M67"/>
      <c r="N67"/>
      <c r="O67"/>
      <c r="P67"/>
      <c r="Q67"/>
      <c r="R67"/>
    </row>
    <row r="68" spans="12:18" ht="15" customHeight="1" x14ac:dyDescent="0.25">
      <c r="L68"/>
      <c r="M68"/>
      <c r="N68"/>
      <c r="O68"/>
      <c r="P68"/>
      <c r="Q68"/>
      <c r="R68"/>
    </row>
    <row r="69" spans="12:18" ht="15" customHeight="1" x14ac:dyDescent="0.25">
      <c r="L69"/>
      <c r="M69"/>
      <c r="N69"/>
      <c r="O69"/>
      <c r="P69"/>
      <c r="Q69"/>
      <c r="R69"/>
    </row>
    <row r="70" spans="12:18" ht="15" customHeight="1" x14ac:dyDescent="0.25">
      <c r="L70"/>
      <c r="M70"/>
      <c r="N70"/>
      <c r="O70"/>
      <c r="P70"/>
      <c r="Q70"/>
      <c r="R70"/>
    </row>
    <row r="71" spans="12:18" ht="15" customHeight="1" x14ac:dyDescent="0.25">
      <c r="L71"/>
      <c r="M71"/>
      <c r="N71"/>
      <c r="O71"/>
      <c r="P71"/>
      <c r="Q71"/>
      <c r="R71"/>
    </row>
    <row r="72" spans="12:18" ht="15" customHeight="1" x14ac:dyDescent="0.25">
      <c r="L72"/>
      <c r="M72"/>
      <c r="N72"/>
      <c r="O72"/>
      <c r="P72"/>
      <c r="Q72"/>
      <c r="R72"/>
    </row>
    <row r="73" spans="12:18" ht="15" customHeight="1" x14ac:dyDescent="0.25">
      <c r="L73"/>
      <c r="M73"/>
      <c r="N73"/>
      <c r="O73"/>
      <c r="P73"/>
      <c r="Q73"/>
      <c r="R73"/>
    </row>
    <row r="74" spans="12:18" ht="15" customHeight="1" x14ac:dyDescent="0.25">
      <c r="L74"/>
      <c r="M74"/>
      <c r="N74"/>
      <c r="O74"/>
      <c r="P74"/>
      <c r="Q74"/>
      <c r="R74"/>
    </row>
    <row r="75" spans="12:18" ht="15" customHeight="1" x14ac:dyDescent="0.25">
      <c r="L75"/>
      <c r="M75"/>
      <c r="N75"/>
      <c r="O75"/>
      <c r="P75"/>
      <c r="Q75"/>
      <c r="R75"/>
    </row>
    <row r="76" spans="12:18" ht="15" customHeight="1" x14ac:dyDescent="0.25">
      <c r="L76"/>
      <c r="M76"/>
      <c r="N76"/>
      <c r="O76"/>
      <c r="P76"/>
      <c r="Q76"/>
      <c r="R76"/>
    </row>
    <row r="77" spans="12:18" ht="15" customHeight="1" x14ac:dyDescent="0.25">
      <c r="L77"/>
      <c r="M77"/>
      <c r="N77"/>
      <c r="O77"/>
      <c r="P77"/>
      <c r="Q77"/>
      <c r="R77"/>
    </row>
    <row r="78" spans="12:18" ht="15" customHeight="1" x14ac:dyDescent="0.25">
      <c r="L78"/>
      <c r="M78"/>
      <c r="N78"/>
      <c r="O78"/>
      <c r="P78"/>
      <c r="Q78"/>
      <c r="R78"/>
    </row>
    <row r="79" spans="12:18" ht="15" customHeight="1" x14ac:dyDescent="0.25">
      <c r="L79"/>
      <c r="M79"/>
      <c r="N79"/>
      <c r="O79"/>
      <c r="P79"/>
      <c r="Q79"/>
      <c r="R79"/>
    </row>
    <row r="80" spans="12:18" ht="15" customHeight="1" x14ac:dyDescent="0.25">
      <c r="L80"/>
      <c r="M80"/>
      <c r="N80"/>
      <c r="O80"/>
      <c r="P80"/>
      <c r="Q80"/>
      <c r="R80"/>
    </row>
    <row r="81" spans="12:18" ht="15" customHeight="1" x14ac:dyDescent="0.25">
      <c r="L81"/>
      <c r="M81"/>
      <c r="N81"/>
      <c r="O81"/>
      <c r="P81"/>
      <c r="Q81"/>
      <c r="R81"/>
    </row>
    <row r="82" spans="12:18" ht="15" customHeight="1" x14ac:dyDescent="0.25">
      <c r="L82"/>
      <c r="M82"/>
      <c r="N82"/>
      <c r="O82"/>
      <c r="P82"/>
      <c r="Q82"/>
      <c r="R82"/>
    </row>
    <row r="83" spans="12:18" ht="15" customHeight="1" x14ac:dyDescent="0.25">
      <c r="L83"/>
      <c r="M83"/>
      <c r="N83"/>
      <c r="O83"/>
      <c r="P83"/>
      <c r="Q83"/>
      <c r="R83"/>
    </row>
    <row r="84" spans="12:18" ht="15" customHeight="1" x14ac:dyDescent="0.25">
      <c r="L84"/>
      <c r="M84"/>
      <c r="N84"/>
      <c r="O84"/>
      <c r="P84"/>
      <c r="Q84"/>
      <c r="R84"/>
    </row>
    <row r="85" spans="12:18" ht="15" customHeight="1" x14ac:dyDescent="0.25">
      <c r="L85"/>
      <c r="M85"/>
      <c r="N85"/>
      <c r="O85"/>
      <c r="P85"/>
      <c r="Q85"/>
      <c r="R85"/>
    </row>
    <row r="86" spans="12:18" ht="15" customHeight="1" x14ac:dyDescent="0.25">
      <c r="L86"/>
      <c r="M86"/>
      <c r="N86"/>
      <c r="O86"/>
      <c r="P86"/>
      <c r="Q86"/>
      <c r="R86"/>
    </row>
    <row r="87" spans="12:18" ht="15" customHeight="1" x14ac:dyDescent="0.25">
      <c r="L87"/>
      <c r="M87"/>
      <c r="N87"/>
      <c r="O87"/>
      <c r="P87"/>
      <c r="Q87"/>
      <c r="R87"/>
    </row>
    <row r="88" spans="12:18" ht="15" customHeight="1" x14ac:dyDescent="0.25">
      <c r="L88"/>
      <c r="M88"/>
      <c r="N88"/>
      <c r="O88"/>
      <c r="P88"/>
      <c r="Q88"/>
      <c r="R88"/>
    </row>
    <row r="89" spans="12:18" ht="15" customHeight="1" x14ac:dyDescent="0.25">
      <c r="L89"/>
      <c r="M89"/>
      <c r="N89"/>
      <c r="O89"/>
      <c r="P89"/>
      <c r="Q89"/>
      <c r="R89"/>
    </row>
    <row r="90" spans="12:18" ht="15" customHeight="1" x14ac:dyDescent="0.25">
      <c r="L90"/>
      <c r="M90"/>
      <c r="N90"/>
      <c r="O90"/>
      <c r="P90"/>
      <c r="Q90"/>
      <c r="R90"/>
    </row>
    <row r="91" spans="12:18" ht="15" customHeight="1" x14ac:dyDescent="0.25">
      <c r="L91"/>
      <c r="M91"/>
      <c r="N91"/>
      <c r="O91"/>
      <c r="P91"/>
      <c r="Q91"/>
      <c r="R91"/>
    </row>
    <row r="92" spans="12:18" ht="15" customHeight="1" x14ac:dyDescent="0.25">
      <c r="L92"/>
      <c r="M92"/>
      <c r="N92"/>
      <c r="O92"/>
      <c r="P92"/>
      <c r="Q92"/>
      <c r="R92"/>
    </row>
    <row r="93" spans="12:18" ht="15" customHeight="1" x14ac:dyDescent="0.25">
      <c r="L93"/>
      <c r="M93"/>
      <c r="N93"/>
      <c r="O93"/>
      <c r="P93"/>
      <c r="Q93"/>
      <c r="R93"/>
    </row>
    <row r="94" spans="12:18" ht="15" customHeight="1" x14ac:dyDescent="0.25">
      <c r="L94"/>
      <c r="M94"/>
      <c r="N94"/>
      <c r="O94"/>
      <c r="P94"/>
      <c r="Q94"/>
      <c r="R94"/>
    </row>
    <row r="95" spans="12:18" ht="15" customHeight="1" x14ac:dyDescent="0.25">
      <c r="L95"/>
      <c r="M95"/>
      <c r="N95"/>
      <c r="O95"/>
      <c r="P95"/>
      <c r="Q95"/>
      <c r="R95"/>
    </row>
    <row r="96" spans="12:18" ht="15" customHeight="1" x14ac:dyDescent="0.25">
      <c r="L96"/>
      <c r="M96"/>
      <c r="N96"/>
      <c r="O96"/>
      <c r="P96"/>
      <c r="Q96"/>
      <c r="R96"/>
    </row>
    <row r="97" spans="12:18" ht="15" customHeight="1" x14ac:dyDescent="0.25">
      <c r="L97"/>
      <c r="M97"/>
      <c r="N97"/>
      <c r="O97"/>
      <c r="P97"/>
      <c r="Q97"/>
      <c r="R97"/>
    </row>
    <row r="98" spans="12:18" ht="15" customHeight="1" x14ac:dyDescent="0.25">
      <c r="L98"/>
      <c r="M98"/>
      <c r="N98"/>
      <c r="O98"/>
      <c r="P98"/>
      <c r="Q98"/>
      <c r="R98"/>
    </row>
    <row r="99" spans="12:18" ht="15" customHeight="1" x14ac:dyDescent="0.25">
      <c r="L99"/>
      <c r="M99"/>
      <c r="N99"/>
      <c r="O99"/>
      <c r="P99"/>
      <c r="Q99"/>
      <c r="R99"/>
    </row>
    <row r="100" spans="12:18" ht="15" customHeight="1" x14ac:dyDescent="0.25">
      <c r="L100"/>
      <c r="M100"/>
      <c r="N100"/>
      <c r="O100"/>
      <c r="P100"/>
      <c r="Q100"/>
      <c r="R100"/>
    </row>
    <row r="101" spans="12:18" ht="15" customHeight="1" x14ac:dyDescent="0.25">
      <c r="L101"/>
      <c r="M101"/>
      <c r="N101"/>
      <c r="O101"/>
      <c r="P101"/>
      <c r="Q101"/>
      <c r="R101"/>
    </row>
    <row r="102" spans="12:18" ht="15" customHeight="1" x14ac:dyDescent="0.25">
      <c r="L102"/>
      <c r="M102"/>
      <c r="N102"/>
      <c r="O102"/>
      <c r="P102"/>
      <c r="Q102"/>
      <c r="R102"/>
    </row>
    <row r="103" spans="12:18" ht="15" customHeight="1" x14ac:dyDescent="0.25">
      <c r="L103"/>
      <c r="M103"/>
      <c r="N103"/>
      <c r="O103"/>
      <c r="P103"/>
      <c r="Q103"/>
      <c r="R103"/>
    </row>
    <row r="104" spans="12:18" ht="15" customHeight="1" x14ac:dyDescent="0.25">
      <c r="L104"/>
      <c r="M104"/>
      <c r="N104"/>
      <c r="O104"/>
      <c r="P104"/>
      <c r="Q104"/>
      <c r="R104"/>
    </row>
    <row r="105" spans="12:18" ht="15" customHeight="1" x14ac:dyDescent="0.25">
      <c r="L105"/>
      <c r="M105"/>
      <c r="N105"/>
      <c r="O105"/>
      <c r="P105"/>
      <c r="Q105"/>
      <c r="R105"/>
    </row>
    <row r="106" spans="12:18" ht="15" customHeight="1" x14ac:dyDescent="0.25">
      <c r="L106"/>
      <c r="M106"/>
      <c r="N106"/>
      <c r="O106"/>
      <c r="P106"/>
      <c r="Q106"/>
      <c r="R106"/>
    </row>
    <row r="107" spans="12:18" ht="15" customHeight="1" x14ac:dyDescent="0.25">
      <c r="L107"/>
      <c r="M107"/>
      <c r="N107"/>
      <c r="O107"/>
      <c r="P107"/>
      <c r="Q107"/>
      <c r="R107"/>
    </row>
    <row r="108" spans="12:18" ht="15" customHeight="1" x14ac:dyDescent="0.25">
      <c r="L108"/>
      <c r="M108"/>
      <c r="N108"/>
      <c r="O108"/>
      <c r="P108"/>
      <c r="Q108"/>
      <c r="R108"/>
    </row>
    <row r="109" spans="12:18" ht="15" customHeight="1" x14ac:dyDescent="0.25">
      <c r="L109"/>
      <c r="M109"/>
      <c r="N109"/>
      <c r="O109"/>
      <c r="P109"/>
      <c r="Q109"/>
      <c r="R109"/>
    </row>
    <row r="110" spans="12:18" ht="15" customHeight="1" x14ac:dyDescent="0.25">
      <c r="L110"/>
      <c r="M110"/>
      <c r="N110"/>
      <c r="O110"/>
      <c r="P110"/>
      <c r="Q110"/>
      <c r="R110"/>
    </row>
    <row r="111" spans="12:18" ht="15" customHeight="1" x14ac:dyDescent="0.25">
      <c r="L111"/>
      <c r="M111"/>
      <c r="N111"/>
      <c r="O111"/>
      <c r="P111"/>
      <c r="Q111"/>
      <c r="R111"/>
    </row>
    <row r="112" spans="12:18" ht="15" customHeight="1" x14ac:dyDescent="0.25">
      <c r="L112"/>
      <c r="M112"/>
      <c r="N112"/>
      <c r="O112"/>
      <c r="P112"/>
      <c r="Q112"/>
      <c r="R112"/>
    </row>
    <row r="113" spans="12:18" ht="15" customHeight="1" x14ac:dyDescent="0.25">
      <c r="L113"/>
      <c r="M113"/>
      <c r="N113"/>
      <c r="O113"/>
      <c r="P113"/>
      <c r="Q113"/>
      <c r="R113"/>
    </row>
    <row r="114" spans="12:18" ht="15" customHeight="1" x14ac:dyDescent="0.25">
      <c r="L114"/>
      <c r="M114"/>
      <c r="N114"/>
      <c r="O114"/>
      <c r="P114"/>
      <c r="Q114"/>
      <c r="R114"/>
    </row>
    <row r="115" spans="12:18" ht="15" customHeight="1" x14ac:dyDescent="0.25">
      <c r="L115"/>
      <c r="M115"/>
      <c r="N115"/>
      <c r="O115"/>
      <c r="P115"/>
      <c r="Q115"/>
      <c r="R115"/>
    </row>
    <row r="116" spans="12:18" ht="15" customHeight="1" x14ac:dyDescent="0.25">
      <c r="L116"/>
      <c r="M116"/>
      <c r="N116"/>
      <c r="O116"/>
      <c r="P116"/>
      <c r="Q116"/>
      <c r="R116"/>
    </row>
    <row r="117" spans="12:18" ht="15" customHeight="1" x14ac:dyDescent="0.25">
      <c r="L117"/>
      <c r="M117"/>
      <c r="N117"/>
      <c r="O117"/>
      <c r="P117"/>
      <c r="Q117"/>
      <c r="R117"/>
    </row>
    <row r="118" spans="12:18" ht="15" customHeight="1" x14ac:dyDescent="0.25">
      <c r="L118"/>
      <c r="M118"/>
      <c r="N118"/>
      <c r="O118"/>
      <c r="P118"/>
      <c r="Q118"/>
      <c r="R118"/>
    </row>
    <row r="119" spans="12:18" ht="15" customHeight="1" x14ac:dyDescent="0.25">
      <c r="L119"/>
      <c r="M119"/>
      <c r="N119"/>
      <c r="O119"/>
      <c r="P119"/>
      <c r="Q119"/>
      <c r="R119"/>
    </row>
    <row r="120" spans="12:18" ht="15" customHeight="1" x14ac:dyDescent="0.25">
      <c r="L120"/>
      <c r="M120"/>
      <c r="N120"/>
      <c r="O120"/>
      <c r="P120"/>
      <c r="Q120"/>
      <c r="R120"/>
    </row>
    <row r="121" spans="12:18" ht="15" customHeight="1" x14ac:dyDescent="0.25">
      <c r="L121"/>
      <c r="M121"/>
      <c r="N121"/>
      <c r="O121"/>
      <c r="P121"/>
      <c r="Q121"/>
      <c r="R121"/>
    </row>
    <row r="122" spans="12:18" ht="15" customHeight="1" x14ac:dyDescent="0.25">
      <c r="L122"/>
      <c r="M122"/>
      <c r="N122"/>
      <c r="O122"/>
      <c r="P122"/>
      <c r="Q122"/>
      <c r="R122"/>
    </row>
    <row r="123" spans="12:18" ht="15" customHeight="1" x14ac:dyDescent="0.25">
      <c r="L123"/>
      <c r="M123"/>
      <c r="N123"/>
      <c r="O123"/>
      <c r="P123"/>
      <c r="Q123"/>
      <c r="R123"/>
    </row>
    <row r="124" spans="12:18" ht="15" customHeight="1" x14ac:dyDescent="0.25">
      <c r="L124"/>
      <c r="M124"/>
      <c r="N124"/>
      <c r="O124"/>
      <c r="P124"/>
      <c r="Q124"/>
      <c r="R124"/>
    </row>
    <row r="125" spans="12:18" ht="15" customHeight="1" x14ac:dyDescent="0.25">
      <c r="L125"/>
      <c r="M125"/>
      <c r="N125"/>
      <c r="O125"/>
      <c r="P125"/>
      <c r="Q125"/>
      <c r="R125"/>
    </row>
    <row r="126" spans="12:18" ht="15" customHeight="1" x14ac:dyDescent="0.25">
      <c r="L126"/>
      <c r="M126"/>
      <c r="N126"/>
      <c r="O126"/>
      <c r="P126"/>
      <c r="Q126"/>
      <c r="R126"/>
    </row>
    <row r="127" spans="12:18" ht="15" customHeight="1" x14ac:dyDescent="0.25">
      <c r="L127"/>
      <c r="M127"/>
      <c r="N127"/>
      <c r="O127"/>
      <c r="P127"/>
      <c r="Q127"/>
      <c r="R127"/>
    </row>
    <row r="128" spans="12:18" ht="15" customHeight="1" x14ac:dyDescent="0.25">
      <c r="L128"/>
      <c r="M128"/>
      <c r="N128"/>
      <c r="O128"/>
      <c r="P128"/>
      <c r="Q128"/>
      <c r="R128"/>
    </row>
    <row r="129" spans="12:18" ht="15" customHeight="1" x14ac:dyDescent="0.25">
      <c r="L129"/>
      <c r="M129"/>
      <c r="N129"/>
      <c r="O129"/>
      <c r="P129"/>
      <c r="Q129"/>
      <c r="R129"/>
    </row>
    <row r="130" spans="12:18" ht="15" customHeight="1" x14ac:dyDescent="0.25">
      <c r="L130"/>
      <c r="M130"/>
      <c r="N130"/>
      <c r="O130"/>
      <c r="P130"/>
      <c r="Q130"/>
      <c r="R130"/>
    </row>
    <row r="131" spans="12:18" ht="15" customHeight="1" x14ac:dyDescent="0.25">
      <c r="L131"/>
      <c r="M131"/>
      <c r="N131"/>
      <c r="O131"/>
      <c r="P131"/>
      <c r="Q131"/>
      <c r="R131"/>
    </row>
    <row r="132" spans="12:18" ht="15" customHeight="1" x14ac:dyDescent="0.25">
      <c r="L132"/>
      <c r="M132"/>
      <c r="N132"/>
      <c r="O132"/>
      <c r="P132"/>
      <c r="Q132"/>
      <c r="R132"/>
    </row>
    <row r="133" spans="12:18" ht="15" customHeight="1" x14ac:dyDescent="0.25">
      <c r="L133"/>
      <c r="M133"/>
      <c r="N133"/>
      <c r="O133"/>
      <c r="P133"/>
      <c r="Q133"/>
      <c r="R133"/>
    </row>
  </sheetData>
  <mergeCells count="1">
    <mergeCell ref="I1:J1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I1:J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92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3" x14ac:dyDescent="0.25">
      <c r="A1" s="7">
        <v>22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</row>
    <row r="2" spans="1:13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 x14ac:dyDescent="0.25">
      <c r="A4" s="9">
        <f>INDEX('Point Grid'!B:B,MATCH($A$1,'Point Grid'!A:A,0))</f>
        <v>2</v>
      </c>
      <c r="B4" s="22"/>
      <c r="C4" s="22"/>
      <c r="D4" s="22"/>
      <c r="E4" s="22"/>
      <c r="F4" s="22"/>
      <c r="G4" s="22"/>
      <c r="H4" s="22"/>
      <c r="I4" s="26"/>
      <c r="K4"/>
      <c r="L4"/>
      <c r="M4"/>
    </row>
    <row r="5" spans="1:13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</row>
    <row r="6" spans="1:13" ht="15" customHeight="1" x14ac:dyDescent="0.25">
      <c r="A6" s="29" t="s">
        <v>2</v>
      </c>
      <c r="B6" s="22" t="s">
        <v>52</v>
      </c>
      <c r="C6" s="22"/>
      <c r="D6" s="22"/>
      <c r="E6" s="22"/>
      <c r="F6" s="22"/>
      <c r="G6" s="22"/>
      <c r="H6" s="22"/>
      <c r="I6" s="26"/>
      <c r="K6"/>
      <c r="L6"/>
      <c r="M6"/>
    </row>
    <row r="7" spans="1:13" ht="15" customHeight="1" thickBot="1" x14ac:dyDescent="0.3">
      <c r="A7" s="9">
        <f>INDEX('Point Grid'!$C$8:$I$35,MATCH($A$1,'Point Grid'!$A$8:$A$35,0),MATCH(A6,'Point Grid'!$C$7:$I$7,0))</f>
        <v>1.5</v>
      </c>
      <c r="B7" s="22"/>
      <c r="C7" s="22"/>
      <c r="D7" s="22"/>
      <c r="E7" s="22"/>
      <c r="F7" s="22"/>
      <c r="G7" s="22"/>
      <c r="H7" s="22"/>
      <c r="I7" s="26"/>
      <c r="K7"/>
      <c r="L7"/>
      <c r="M7"/>
    </row>
    <row r="8" spans="1:13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</row>
    <row r="9" spans="1:13" ht="15" customHeight="1" x14ac:dyDescent="0.25">
      <c r="A9" s="31"/>
      <c r="B9" s="22"/>
      <c r="C9" s="22"/>
      <c r="D9" s="22"/>
      <c r="E9" s="22"/>
      <c r="F9" s="22"/>
      <c r="G9" s="22"/>
      <c r="H9" s="22"/>
      <c r="I9" s="26"/>
      <c r="K9"/>
      <c r="L9"/>
      <c r="M9"/>
    </row>
    <row r="10" spans="1:13" ht="15" customHeight="1" x14ac:dyDescent="0.25">
      <c r="A10" s="29" t="s">
        <v>3</v>
      </c>
      <c r="B10" s="22" t="s">
        <v>51</v>
      </c>
      <c r="C10" s="22"/>
      <c r="D10" s="22"/>
      <c r="E10" s="22"/>
      <c r="F10" s="22"/>
      <c r="G10" s="22"/>
      <c r="H10" s="22"/>
      <c r="I10" s="26"/>
      <c r="K10"/>
      <c r="L10"/>
      <c r="M10"/>
    </row>
    <row r="11" spans="1:13" ht="15" customHeight="1" thickBot="1" x14ac:dyDescent="0.3">
      <c r="A11" s="9">
        <f>INDEX('Point Grid'!$C$8:$I$35,MATCH($A$1,'Point Grid'!$A$8:$A$35,0),MATCH(A10,'Point Grid'!$C$7:$I$7,0))</f>
        <v>0.5</v>
      </c>
      <c r="B11" s="22"/>
      <c r="C11" s="22"/>
      <c r="D11" s="22"/>
      <c r="E11" s="22"/>
      <c r="F11" s="22"/>
      <c r="G11" s="22"/>
      <c r="H11" s="22"/>
      <c r="I11" s="26"/>
      <c r="K11"/>
      <c r="L11"/>
      <c r="M11"/>
    </row>
    <row r="12" spans="1:13" ht="15" customHeight="1" thickBot="1" x14ac:dyDescent="0.3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/>
    </row>
    <row r="13" spans="1:13" ht="15" customHeight="1" x14ac:dyDescent="0.25">
      <c r="A13" s="25"/>
      <c r="B13" s="22"/>
      <c r="C13" s="22"/>
      <c r="D13" s="22"/>
      <c r="E13" s="22"/>
      <c r="F13" s="22"/>
      <c r="G13" s="22"/>
      <c r="H13" s="22"/>
      <c r="I13" s="26"/>
      <c r="K13"/>
      <c r="L13"/>
      <c r="M13"/>
    </row>
    <row r="14" spans="1:13" ht="15" customHeight="1" thickBot="1" x14ac:dyDescent="0.3">
      <c r="A14" s="27"/>
      <c r="B14" s="27"/>
      <c r="C14" s="27"/>
      <c r="D14" s="27"/>
      <c r="E14" s="27"/>
      <c r="F14" s="27"/>
      <c r="G14" s="27"/>
      <c r="H14" s="27"/>
      <c r="I14" s="28"/>
      <c r="K14"/>
      <c r="L14"/>
      <c r="M14"/>
    </row>
    <row r="15" spans="1:13" ht="15" customHeight="1" x14ac:dyDescent="0.25">
      <c r="A15"/>
      <c r="B15"/>
      <c r="C15"/>
      <c r="D15"/>
      <c r="E15"/>
      <c r="F15"/>
      <c r="G15"/>
      <c r="H15"/>
      <c r="I15"/>
      <c r="K15"/>
      <c r="L15"/>
      <c r="M15"/>
    </row>
    <row r="16" spans="1:13" ht="15" customHeight="1" x14ac:dyDescent="0.25">
      <c r="A16"/>
      <c r="B16"/>
      <c r="C16"/>
      <c r="D16"/>
      <c r="E16"/>
      <c r="F16"/>
      <c r="G16"/>
      <c r="H16"/>
      <c r="I16"/>
      <c r="K16"/>
      <c r="L16"/>
      <c r="M16"/>
    </row>
    <row r="17" spans="1:13" ht="15" customHeight="1" x14ac:dyDescent="0.25">
      <c r="A17"/>
      <c r="B17"/>
      <c r="C17"/>
      <c r="D17"/>
      <c r="E17"/>
      <c r="F17"/>
      <c r="G17"/>
      <c r="H17"/>
      <c r="I17"/>
      <c r="K17"/>
      <c r="L17"/>
      <c r="M17"/>
    </row>
    <row r="18" spans="1:13" ht="15" customHeight="1" x14ac:dyDescent="0.25">
      <c r="A18"/>
      <c r="B18"/>
      <c r="C18"/>
      <c r="D18"/>
      <c r="E18"/>
      <c r="F18"/>
      <c r="G18"/>
      <c r="H18"/>
      <c r="I18"/>
      <c r="K18"/>
      <c r="L18"/>
      <c r="M18"/>
    </row>
    <row r="19" spans="1:13" ht="15" customHeight="1" x14ac:dyDescent="0.25">
      <c r="A19"/>
      <c r="B19"/>
      <c r="C19"/>
      <c r="D19"/>
      <c r="E19"/>
      <c r="F19"/>
      <c r="G19"/>
      <c r="H19"/>
      <c r="I19"/>
      <c r="K19"/>
      <c r="L19"/>
      <c r="M19"/>
    </row>
    <row r="20" spans="1:13" ht="15" customHeight="1" x14ac:dyDescent="0.25">
      <c r="A20"/>
      <c r="B20"/>
      <c r="C20"/>
      <c r="D20"/>
      <c r="E20"/>
      <c r="F20"/>
      <c r="G20"/>
      <c r="H20"/>
      <c r="I20"/>
      <c r="K20"/>
      <c r="L20"/>
      <c r="M20"/>
    </row>
    <row r="21" spans="1:13" ht="15" customHeight="1" x14ac:dyDescent="0.25">
      <c r="A21"/>
      <c r="B21"/>
      <c r="C21"/>
      <c r="D21"/>
      <c r="E21"/>
      <c r="F21"/>
      <c r="G21"/>
      <c r="H21"/>
      <c r="I21"/>
      <c r="K21"/>
      <c r="L21"/>
      <c r="M21"/>
    </row>
    <row r="22" spans="1:13" ht="15" customHeight="1" x14ac:dyDescent="0.25">
      <c r="A22"/>
      <c r="B22"/>
      <c r="C22"/>
      <c r="D22"/>
      <c r="E22"/>
      <c r="F22"/>
      <c r="G22"/>
      <c r="H22"/>
      <c r="I22"/>
      <c r="K22"/>
      <c r="L22"/>
      <c r="M22"/>
    </row>
    <row r="23" spans="1:13" ht="15" customHeight="1" x14ac:dyDescent="0.25">
      <c r="A23"/>
      <c r="B23"/>
      <c r="C23"/>
      <c r="D23"/>
      <c r="E23"/>
      <c r="F23"/>
      <c r="G23"/>
      <c r="H23"/>
      <c r="I23"/>
      <c r="K23"/>
      <c r="L23"/>
      <c r="M23"/>
    </row>
    <row r="24" spans="1:13" ht="15" customHeight="1" x14ac:dyDescent="0.25">
      <c r="A24"/>
      <c r="B24"/>
      <c r="C24"/>
      <c r="D24"/>
      <c r="E24"/>
      <c r="F24"/>
      <c r="G24"/>
      <c r="H24"/>
      <c r="I24"/>
      <c r="K24"/>
      <c r="L24"/>
      <c r="M24"/>
    </row>
    <row r="25" spans="1:13" ht="15" customHeight="1" x14ac:dyDescent="0.25">
      <c r="A25"/>
      <c r="B25"/>
      <c r="C25"/>
      <c r="D25"/>
      <c r="E25"/>
      <c r="F25"/>
      <c r="G25"/>
      <c r="H25"/>
      <c r="I25"/>
      <c r="K25"/>
      <c r="L25"/>
      <c r="M25"/>
    </row>
    <row r="26" spans="1:13" ht="15" customHeight="1" x14ac:dyDescent="0.25">
      <c r="A26"/>
      <c r="B26"/>
      <c r="C26"/>
      <c r="D26"/>
      <c r="E26"/>
      <c r="F26"/>
      <c r="G26"/>
      <c r="H26"/>
      <c r="I26"/>
      <c r="K26"/>
      <c r="L26"/>
      <c r="M26"/>
    </row>
    <row r="27" spans="1:13" ht="15" customHeight="1" x14ac:dyDescent="0.25">
      <c r="A27"/>
      <c r="B27"/>
      <c r="C27"/>
      <c r="D27"/>
      <c r="E27"/>
      <c r="F27"/>
      <c r="G27"/>
      <c r="H27"/>
      <c r="I27"/>
      <c r="K27"/>
      <c r="L27"/>
      <c r="M27"/>
    </row>
    <row r="28" spans="1:13" ht="15" customHeight="1" x14ac:dyDescent="0.25">
      <c r="A28"/>
      <c r="B28"/>
      <c r="C28"/>
      <c r="D28"/>
      <c r="E28"/>
      <c r="F28"/>
      <c r="G28"/>
      <c r="H28"/>
      <c r="I28"/>
      <c r="K28"/>
      <c r="L28"/>
      <c r="M28"/>
    </row>
    <row r="29" spans="1:13" ht="15" customHeight="1" x14ac:dyDescent="0.25">
      <c r="A29"/>
      <c r="B29"/>
      <c r="C29"/>
      <c r="D29"/>
      <c r="E29"/>
      <c r="F29"/>
      <c r="G29"/>
      <c r="H29"/>
      <c r="I29"/>
      <c r="K29"/>
      <c r="L29"/>
      <c r="M29"/>
    </row>
    <row r="30" spans="1:13" ht="15" customHeight="1" x14ac:dyDescent="0.25">
      <c r="A30"/>
      <c r="B30"/>
      <c r="C30"/>
      <c r="D30"/>
      <c r="E30"/>
      <c r="F30"/>
      <c r="G30"/>
      <c r="H30"/>
      <c r="I30"/>
      <c r="K30"/>
      <c r="L30"/>
      <c r="M30"/>
    </row>
    <row r="31" spans="1:13" ht="15" customHeight="1" x14ac:dyDescent="0.25">
      <c r="K31"/>
      <c r="L31"/>
      <c r="M31"/>
    </row>
    <row r="32" spans="1:13" ht="15" customHeight="1" x14ac:dyDescent="0.25">
      <c r="K32"/>
      <c r="L32"/>
      <c r="M32"/>
    </row>
    <row r="33" spans="11:13" ht="15" customHeight="1" x14ac:dyDescent="0.25">
      <c r="K33"/>
      <c r="L33"/>
      <c r="M33"/>
    </row>
    <row r="34" spans="11:13" ht="15" customHeight="1" x14ac:dyDescent="0.25">
      <c r="K34"/>
      <c r="L34"/>
      <c r="M34"/>
    </row>
    <row r="35" spans="11:13" ht="15" customHeight="1" x14ac:dyDescent="0.25">
      <c r="K35"/>
      <c r="L35"/>
      <c r="M35"/>
    </row>
    <row r="36" spans="11:13" ht="15" customHeight="1" x14ac:dyDescent="0.25">
      <c r="K36"/>
      <c r="L36"/>
      <c r="M36"/>
    </row>
    <row r="37" spans="11:13" ht="15" customHeight="1" x14ac:dyDescent="0.25">
      <c r="K37"/>
      <c r="L37"/>
      <c r="M37"/>
    </row>
    <row r="38" spans="11:13" ht="15" customHeight="1" x14ac:dyDescent="0.25">
      <c r="K38"/>
      <c r="L38"/>
      <c r="M38"/>
    </row>
    <row r="39" spans="11:13" ht="15" customHeight="1" x14ac:dyDescent="0.25">
      <c r="K39"/>
      <c r="L39"/>
      <c r="M39"/>
    </row>
    <row r="40" spans="11:13" ht="15" customHeight="1" x14ac:dyDescent="0.25">
      <c r="K40"/>
      <c r="L40"/>
      <c r="M40"/>
    </row>
    <row r="41" spans="11:13" ht="15" customHeight="1" x14ac:dyDescent="0.25">
      <c r="K41"/>
      <c r="L41"/>
      <c r="M41"/>
    </row>
    <row r="42" spans="11:13" ht="15" customHeight="1" x14ac:dyDescent="0.25">
      <c r="K42"/>
      <c r="L42"/>
      <c r="M42"/>
    </row>
    <row r="43" spans="11:13" ht="15" customHeight="1" x14ac:dyDescent="0.25">
      <c r="K43"/>
      <c r="L43"/>
      <c r="M43"/>
    </row>
    <row r="44" spans="11:13" ht="15" customHeight="1" x14ac:dyDescent="0.25">
      <c r="K44"/>
      <c r="L44"/>
      <c r="M44"/>
    </row>
    <row r="45" spans="11:13" ht="15" customHeight="1" x14ac:dyDescent="0.25">
      <c r="K45"/>
      <c r="L45"/>
      <c r="M45"/>
    </row>
    <row r="46" spans="11:13" ht="15" customHeight="1" x14ac:dyDescent="0.25">
      <c r="K46"/>
      <c r="L46"/>
      <c r="M46"/>
    </row>
    <row r="47" spans="11:13" ht="15" customHeight="1" x14ac:dyDescent="0.25">
      <c r="K47"/>
      <c r="L47"/>
      <c r="M47"/>
    </row>
    <row r="48" spans="11:13" ht="15" customHeight="1" x14ac:dyDescent="0.25">
      <c r="K48"/>
      <c r="L48"/>
      <c r="M48"/>
    </row>
    <row r="49" spans="11:13" ht="15" customHeight="1" x14ac:dyDescent="0.25">
      <c r="K49"/>
      <c r="L49"/>
      <c r="M49"/>
    </row>
    <row r="50" spans="11:13" ht="15" customHeight="1" x14ac:dyDescent="0.25">
      <c r="K50"/>
      <c r="L50"/>
      <c r="M50"/>
    </row>
    <row r="51" spans="11:13" ht="15" customHeight="1" x14ac:dyDescent="0.25">
      <c r="K51"/>
      <c r="L51"/>
      <c r="M51"/>
    </row>
    <row r="52" spans="11:13" ht="15" customHeight="1" x14ac:dyDescent="0.25">
      <c r="K52"/>
      <c r="L52"/>
      <c r="M52"/>
    </row>
    <row r="53" spans="11:13" ht="15" customHeight="1" x14ac:dyDescent="0.25">
      <c r="K53"/>
      <c r="L53"/>
      <c r="M53"/>
    </row>
    <row r="54" spans="11:13" ht="15" customHeight="1" x14ac:dyDescent="0.25">
      <c r="K54"/>
      <c r="L54"/>
      <c r="M54"/>
    </row>
    <row r="55" spans="11:13" ht="15" customHeight="1" x14ac:dyDescent="0.25">
      <c r="K55"/>
      <c r="L55"/>
      <c r="M55"/>
    </row>
    <row r="56" spans="11:13" ht="15" customHeight="1" x14ac:dyDescent="0.25">
      <c r="K56"/>
      <c r="L56"/>
      <c r="M56"/>
    </row>
    <row r="57" spans="11:13" ht="15" customHeight="1" x14ac:dyDescent="0.25">
      <c r="K57"/>
      <c r="L57"/>
      <c r="M57"/>
    </row>
    <row r="58" spans="11:13" ht="15" customHeight="1" x14ac:dyDescent="0.25">
      <c r="K58"/>
      <c r="L58"/>
      <c r="M58"/>
    </row>
    <row r="59" spans="11:13" ht="15" customHeight="1" x14ac:dyDescent="0.25">
      <c r="K59"/>
      <c r="L59"/>
      <c r="M59"/>
    </row>
    <row r="60" spans="11:13" ht="15" customHeight="1" x14ac:dyDescent="0.25">
      <c r="K60"/>
      <c r="L60"/>
      <c r="M60"/>
    </row>
    <row r="61" spans="11:13" ht="15" customHeight="1" x14ac:dyDescent="0.25">
      <c r="K61"/>
      <c r="L61"/>
      <c r="M61"/>
    </row>
    <row r="62" spans="11:13" ht="15" customHeight="1" x14ac:dyDescent="0.25">
      <c r="K62"/>
      <c r="L62"/>
      <c r="M62"/>
    </row>
    <row r="63" spans="11:13" ht="15" customHeight="1" x14ac:dyDescent="0.25">
      <c r="K63"/>
      <c r="L63"/>
      <c r="M63"/>
    </row>
    <row r="64" spans="11:13" ht="15" customHeight="1" x14ac:dyDescent="0.25">
      <c r="K64"/>
      <c r="L64"/>
      <c r="M64"/>
    </row>
    <row r="65" spans="11:13" ht="15" customHeight="1" x14ac:dyDescent="0.25">
      <c r="K65"/>
      <c r="L65"/>
      <c r="M65"/>
    </row>
    <row r="66" spans="11:13" ht="15" customHeight="1" x14ac:dyDescent="0.25">
      <c r="K66"/>
      <c r="L66"/>
      <c r="M66"/>
    </row>
    <row r="67" spans="11:13" ht="15" customHeight="1" x14ac:dyDescent="0.25">
      <c r="K67"/>
      <c r="L67"/>
      <c r="M67"/>
    </row>
    <row r="68" spans="11:13" ht="15" customHeight="1" x14ac:dyDescent="0.25">
      <c r="K68"/>
      <c r="L68"/>
      <c r="M68"/>
    </row>
    <row r="69" spans="11:13" ht="15" customHeight="1" x14ac:dyDescent="0.25">
      <c r="K69"/>
      <c r="L69"/>
      <c r="M69"/>
    </row>
    <row r="70" spans="11:13" ht="15" customHeight="1" x14ac:dyDescent="0.25">
      <c r="K70"/>
      <c r="L70"/>
      <c r="M70"/>
    </row>
    <row r="71" spans="11:13" ht="15" customHeight="1" x14ac:dyDescent="0.25">
      <c r="K71"/>
      <c r="L71"/>
      <c r="M71"/>
    </row>
    <row r="72" spans="11:13" ht="15" customHeight="1" x14ac:dyDescent="0.25">
      <c r="K72"/>
      <c r="L72"/>
      <c r="M72"/>
    </row>
    <row r="73" spans="11:13" ht="15" customHeight="1" x14ac:dyDescent="0.25">
      <c r="K73"/>
      <c r="L73"/>
      <c r="M73"/>
    </row>
    <row r="74" spans="11:13" ht="15" customHeight="1" x14ac:dyDescent="0.25">
      <c r="K74"/>
      <c r="L74"/>
      <c r="M74"/>
    </row>
    <row r="75" spans="11:13" ht="15" customHeight="1" x14ac:dyDescent="0.25">
      <c r="K75"/>
      <c r="L75"/>
      <c r="M75"/>
    </row>
    <row r="76" spans="11:13" ht="15" customHeight="1" x14ac:dyDescent="0.25">
      <c r="K76"/>
      <c r="L76"/>
      <c r="M76"/>
    </row>
    <row r="77" spans="11:13" ht="15" customHeight="1" x14ac:dyDescent="0.25">
      <c r="K77"/>
      <c r="L77"/>
      <c r="M77"/>
    </row>
    <row r="78" spans="11:13" ht="15" customHeight="1" x14ac:dyDescent="0.25">
      <c r="K78"/>
      <c r="L78"/>
      <c r="M78"/>
    </row>
    <row r="79" spans="11:13" ht="15" customHeight="1" x14ac:dyDescent="0.25">
      <c r="K79"/>
      <c r="L79"/>
      <c r="M79"/>
    </row>
    <row r="80" spans="11:13" ht="15" customHeight="1" x14ac:dyDescent="0.25">
      <c r="K80"/>
      <c r="L80"/>
      <c r="M80"/>
    </row>
    <row r="81" spans="11:13" ht="15" customHeight="1" x14ac:dyDescent="0.25">
      <c r="K81"/>
      <c r="L81"/>
      <c r="M81"/>
    </row>
    <row r="82" spans="11:13" ht="15" customHeight="1" x14ac:dyDescent="0.25">
      <c r="K82"/>
      <c r="L82"/>
      <c r="M82"/>
    </row>
    <row r="83" spans="11:13" ht="15" customHeight="1" x14ac:dyDescent="0.25">
      <c r="K83"/>
      <c r="L83"/>
      <c r="M83"/>
    </row>
    <row r="84" spans="11:13" ht="15" customHeight="1" x14ac:dyDescent="0.25">
      <c r="K84"/>
      <c r="L84"/>
      <c r="M84"/>
    </row>
    <row r="85" spans="11:13" ht="15" customHeight="1" x14ac:dyDescent="0.25">
      <c r="K85"/>
      <c r="L85"/>
      <c r="M85"/>
    </row>
    <row r="86" spans="11:13" ht="15" customHeight="1" x14ac:dyDescent="0.25">
      <c r="K86"/>
      <c r="L86"/>
      <c r="M86"/>
    </row>
    <row r="87" spans="11:13" ht="15" customHeight="1" x14ac:dyDescent="0.25">
      <c r="K87"/>
      <c r="L87"/>
      <c r="M87"/>
    </row>
    <row r="88" spans="11:13" ht="15" customHeight="1" x14ac:dyDescent="0.25">
      <c r="K88"/>
      <c r="L88"/>
      <c r="M88"/>
    </row>
    <row r="89" spans="11:13" ht="15" customHeight="1" x14ac:dyDescent="0.25">
      <c r="K89"/>
      <c r="L89"/>
      <c r="M89"/>
    </row>
    <row r="90" spans="11:13" ht="15" customHeight="1" x14ac:dyDescent="0.25">
      <c r="K90"/>
      <c r="L90"/>
      <c r="M90"/>
    </row>
    <row r="91" spans="11:13" ht="15" customHeight="1" x14ac:dyDescent="0.25">
      <c r="K91"/>
      <c r="L91"/>
      <c r="M91"/>
    </row>
    <row r="92" spans="11:13" ht="15" customHeight="1" x14ac:dyDescent="0.25">
      <c r="K92"/>
      <c r="L92"/>
      <c r="M92"/>
    </row>
  </sheetData>
  <mergeCells count="1">
    <mergeCell ref="H1:I1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T94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11" width="10.7109375" style="24" customWidth="1"/>
    <col min="12" max="12" width="9.140625" style="24" customWidth="1"/>
    <col min="13" max="16384" width="9.140625" style="24"/>
  </cols>
  <sheetData>
    <row r="1" spans="1:20" x14ac:dyDescent="0.25">
      <c r="A1" s="7">
        <v>23</v>
      </c>
      <c r="B1" s="32" t="s">
        <v>12</v>
      </c>
      <c r="C1" s="23"/>
      <c r="D1" s="23"/>
      <c r="E1" s="23"/>
      <c r="F1" s="23"/>
      <c r="G1" s="23"/>
      <c r="H1" s="23"/>
      <c r="I1" s="23"/>
      <c r="J1" s="264" t="s">
        <v>30</v>
      </c>
      <c r="K1" s="267"/>
      <c r="M1"/>
      <c r="N1"/>
      <c r="O1"/>
      <c r="P1"/>
      <c r="Q1"/>
      <c r="R1"/>
      <c r="S1"/>
      <c r="T1"/>
    </row>
    <row r="2" spans="1:20" x14ac:dyDescent="0.25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M2"/>
      <c r="N2"/>
      <c r="O2"/>
      <c r="P2"/>
      <c r="Q2"/>
      <c r="R2"/>
      <c r="S2"/>
      <c r="T2"/>
    </row>
    <row r="3" spans="1:20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M3"/>
      <c r="N3"/>
      <c r="O3"/>
      <c r="P3"/>
      <c r="Q3"/>
      <c r="R3"/>
      <c r="S3"/>
      <c r="T3"/>
    </row>
    <row r="4" spans="1:20" ht="15" customHeight="1" x14ac:dyDescent="0.25">
      <c r="A4" s="9">
        <f>INDEX('Point Grid'!B:B,MATCH($A$1,'Point Grid'!A:A,0))</f>
        <v>4</v>
      </c>
      <c r="B4" s="22" t="s">
        <v>101</v>
      </c>
      <c r="C4" s="22"/>
      <c r="D4" s="22"/>
      <c r="E4" s="22"/>
      <c r="F4" s="22"/>
      <c r="G4" s="22"/>
      <c r="H4" s="22"/>
      <c r="I4" s="22"/>
      <c r="J4" s="22"/>
      <c r="K4" s="26"/>
      <c r="M4"/>
      <c r="N4"/>
      <c r="O4"/>
      <c r="P4"/>
      <c r="Q4"/>
      <c r="R4"/>
      <c r="S4"/>
      <c r="T4"/>
    </row>
    <row r="5" spans="1:20" ht="15" customHeight="1" x14ac:dyDescent="0.25">
      <c r="A5" s="25"/>
      <c r="B5" s="22" t="s">
        <v>100</v>
      </c>
      <c r="C5" s="22"/>
      <c r="D5" s="22"/>
      <c r="E5" s="22"/>
      <c r="F5" s="22"/>
      <c r="G5" s="22"/>
      <c r="H5" s="22"/>
      <c r="I5" s="22"/>
      <c r="J5" s="22"/>
      <c r="K5" s="26"/>
      <c r="M5"/>
      <c r="N5"/>
      <c r="O5"/>
      <c r="P5"/>
      <c r="Q5"/>
      <c r="R5"/>
      <c r="S5"/>
      <c r="T5"/>
    </row>
    <row r="6" spans="1:20" ht="15" customHeight="1" x14ac:dyDescent="0.25">
      <c r="A6" s="25"/>
      <c r="B6" s="22"/>
      <c r="C6" s="22"/>
      <c r="D6" s="22"/>
      <c r="E6" s="22"/>
      <c r="F6" s="22"/>
      <c r="G6" s="22"/>
      <c r="H6" s="22"/>
      <c r="I6" s="22"/>
      <c r="J6" s="22"/>
      <c r="K6" s="26"/>
      <c r="M6"/>
      <c r="N6"/>
      <c r="O6"/>
      <c r="P6"/>
      <c r="Q6"/>
      <c r="R6"/>
      <c r="S6"/>
      <c r="T6"/>
    </row>
    <row r="7" spans="1:20" ht="15" customHeight="1" x14ac:dyDescent="0.25">
      <c r="A7" s="29" t="s">
        <v>2</v>
      </c>
      <c r="B7" s="22" t="s">
        <v>88</v>
      </c>
      <c r="C7" s="22"/>
      <c r="D7" s="22"/>
      <c r="E7" s="22"/>
      <c r="F7" s="22"/>
      <c r="G7" s="22"/>
      <c r="H7" s="22"/>
      <c r="I7" s="22"/>
      <c r="J7" s="22"/>
      <c r="K7" s="26"/>
      <c r="M7"/>
      <c r="N7"/>
      <c r="O7"/>
      <c r="P7"/>
      <c r="Q7"/>
      <c r="R7"/>
      <c r="S7"/>
      <c r="T7"/>
    </row>
    <row r="8" spans="1:20" ht="15" customHeight="1" thickBot="1" x14ac:dyDescent="0.3">
      <c r="A8" s="9">
        <f>INDEX('Point Grid'!$C$8:$I$35,MATCH($A$1,'Point Grid'!$A$8:$A$35,0),MATCH(A7,'Point Grid'!$C$7:$I$7,0))</f>
        <v>1</v>
      </c>
      <c r="B8" s="22" t="s">
        <v>96</v>
      </c>
      <c r="C8" s="22"/>
      <c r="D8" s="22"/>
      <c r="E8" s="22"/>
      <c r="F8" s="22"/>
      <c r="G8" s="22"/>
      <c r="H8" s="22"/>
      <c r="I8" s="22"/>
      <c r="J8" s="22"/>
      <c r="K8" s="26"/>
      <c r="M8"/>
      <c r="N8"/>
      <c r="O8"/>
      <c r="P8"/>
      <c r="Q8"/>
      <c r="R8"/>
      <c r="S8"/>
      <c r="T8"/>
    </row>
    <row r="9" spans="1:20" ht="15" customHeight="1" thickBot="1" x14ac:dyDescent="0.3">
      <c r="A9" s="5"/>
      <c r="B9" s="22" t="s">
        <v>89</v>
      </c>
      <c r="C9" s="22"/>
      <c r="D9" s="22"/>
      <c r="E9" s="22"/>
      <c r="F9" s="22"/>
      <c r="G9" s="22"/>
      <c r="H9" s="22"/>
      <c r="I9" s="22"/>
      <c r="J9" s="22"/>
      <c r="K9" s="26"/>
      <c r="M9"/>
      <c r="N9"/>
      <c r="O9"/>
      <c r="P9"/>
      <c r="Q9"/>
      <c r="R9"/>
      <c r="S9"/>
      <c r="T9"/>
    </row>
    <row r="10" spans="1:20" ht="15" customHeight="1" x14ac:dyDescent="0.25">
      <c r="A10" s="31"/>
      <c r="B10" s="22"/>
      <c r="C10" s="22"/>
      <c r="D10" s="22"/>
      <c r="E10" s="22"/>
      <c r="F10" s="22"/>
      <c r="G10" s="22"/>
      <c r="H10" s="22"/>
      <c r="I10" s="22"/>
      <c r="J10" s="22"/>
      <c r="K10" s="26"/>
      <c r="M10"/>
      <c r="N10"/>
      <c r="O10"/>
      <c r="P10"/>
      <c r="Q10"/>
      <c r="R10"/>
      <c r="S10"/>
      <c r="T10"/>
    </row>
    <row r="11" spans="1:20" ht="15" customHeight="1" x14ac:dyDescent="0.25">
      <c r="A11" s="29" t="s">
        <v>3</v>
      </c>
      <c r="B11" s="22" t="s">
        <v>90</v>
      </c>
      <c r="C11" s="22"/>
      <c r="D11" s="22"/>
      <c r="E11" s="22"/>
      <c r="F11" s="22"/>
      <c r="G11" s="22"/>
      <c r="H11" s="22"/>
      <c r="I11" s="22"/>
      <c r="J11" s="22"/>
      <c r="K11" s="26"/>
      <c r="M11"/>
      <c r="N11"/>
      <c r="O11"/>
      <c r="P11"/>
      <c r="Q11"/>
      <c r="R11"/>
      <c r="S11"/>
      <c r="T11"/>
    </row>
    <row r="12" spans="1:20" ht="15" customHeight="1" thickBot="1" x14ac:dyDescent="0.3">
      <c r="A12" s="9">
        <f>INDEX('Point Grid'!$C$8:$I$35,MATCH($A$1,'Point Grid'!$A$8:$A$35,0),MATCH(A11,'Point Grid'!$C$7:$I$7,0))</f>
        <v>1.25</v>
      </c>
      <c r="B12" s="22" t="s">
        <v>104</v>
      </c>
      <c r="C12" s="22"/>
      <c r="D12" s="22"/>
      <c r="E12" s="22"/>
      <c r="F12" s="22"/>
      <c r="G12" s="22"/>
      <c r="H12" s="22"/>
      <c r="I12" s="22"/>
      <c r="J12" s="22"/>
      <c r="K12" s="26"/>
      <c r="M12"/>
      <c r="N12"/>
      <c r="O12"/>
      <c r="P12"/>
      <c r="Q12"/>
      <c r="R12"/>
      <c r="S12"/>
      <c r="T12"/>
    </row>
    <row r="13" spans="1:20" ht="15" customHeight="1" thickBot="1" x14ac:dyDescent="0.3">
      <c r="A13" s="5"/>
      <c r="B13" s="22" t="s">
        <v>95</v>
      </c>
      <c r="C13" s="22"/>
      <c r="D13" s="22"/>
      <c r="E13" s="22"/>
      <c r="F13" s="22"/>
      <c r="G13" s="22"/>
      <c r="H13" s="22"/>
      <c r="I13" s="22"/>
      <c r="J13" s="22"/>
      <c r="K13" s="26"/>
      <c r="M13"/>
      <c r="N13"/>
      <c r="O13"/>
      <c r="P13"/>
      <c r="Q13"/>
      <c r="R13"/>
      <c r="S13"/>
      <c r="T13"/>
    </row>
    <row r="14" spans="1:20" ht="15" customHeight="1" x14ac:dyDescent="0.25">
      <c r="A14" s="31"/>
      <c r="B14" s="22"/>
      <c r="C14" s="22"/>
      <c r="D14" s="22"/>
      <c r="E14" s="22"/>
      <c r="F14" s="22"/>
      <c r="G14" s="22"/>
      <c r="H14" s="22"/>
      <c r="I14" s="22"/>
      <c r="J14" s="22"/>
      <c r="K14" s="26"/>
      <c r="M14"/>
      <c r="N14"/>
      <c r="O14"/>
      <c r="P14"/>
      <c r="Q14"/>
      <c r="R14"/>
      <c r="S14"/>
      <c r="T14"/>
    </row>
    <row r="15" spans="1:20" ht="15" customHeight="1" x14ac:dyDescent="0.25">
      <c r="A15" s="29" t="s">
        <v>4</v>
      </c>
      <c r="B15" s="22" t="s">
        <v>91</v>
      </c>
      <c r="C15" s="22"/>
      <c r="D15" s="22"/>
      <c r="E15" s="22"/>
      <c r="F15" s="22"/>
      <c r="G15" s="22"/>
      <c r="H15" s="22"/>
      <c r="I15" s="22"/>
      <c r="J15" s="22"/>
      <c r="K15" s="26"/>
      <c r="M15"/>
      <c r="N15"/>
      <c r="O15"/>
      <c r="P15"/>
      <c r="Q15"/>
      <c r="R15"/>
      <c r="S15"/>
      <c r="T15"/>
    </row>
    <row r="16" spans="1:20" ht="15" customHeight="1" thickBot="1" x14ac:dyDescent="0.3">
      <c r="A16" s="9">
        <f>INDEX('Point Grid'!$C$8:$I$35,MATCH($A$1,'Point Grid'!$A$8:$A$35,0),MATCH(A15,'Point Grid'!$C$7:$I$7,0))</f>
        <v>1.25</v>
      </c>
      <c r="B16" s="22" t="s">
        <v>92</v>
      </c>
      <c r="C16" s="22"/>
      <c r="D16" s="22"/>
      <c r="E16" s="22"/>
      <c r="F16" s="22"/>
      <c r="G16" s="22"/>
      <c r="H16" s="22"/>
      <c r="I16" s="22"/>
      <c r="J16" s="22"/>
      <c r="K16" s="26"/>
      <c r="M16"/>
      <c r="N16"/>
      <c r="O16"/>
      <c r="P16"/>
      <c r="Q16"/>
      <c r="R16"/>
      <c r="S16"/>
      <c r="T16"/>
    </row>
    <row r="17" spans="1:20" ht="15" customHeight="1" thickBot="1" x14ac:dyDescent="0.3">
      <c r="A17" s="5"/>
      <c r="B17" s="22" t="s">
        <v>93</v>
      </c>
      <c r="C17" s="22"/>
      <c r="D17" s="22"/>
      <c r="E17" s="22"/>
      <c r="F17" s="22"/>
      <c r="G17" s="22"/>
      <c r="H17" s="22"/>
      <c r="I17" s="22"/>
      <c r="J17" s="22"/>
      <c r="K17" s="26"/>
      <c r="M17"/>
      <c r="N17"/>
      <c r="O17"/>
      <c r="P17"/>
      <c r="Q17"/>
      <c r="R17"/>
      <c r="S17"/>
      <c r="T17"/>
    </row>
    <row r="18" spans="1:20" ht="15" customHeight="1" x14ac:dyDescent="0.25">
      <c r="A18" s="25"/>
      <c r="B18" s="22" t="s">
        <v>141</v>
      </c>
      <c r="C18" s="22"/>
      <c r="D18" s="22"/>
      <c r="E18" s="22"/>
      <c r="F18" s="22"/>
      <c r="G18" s="22"/>
      <c r="H18" s="22"/>
      <c r="I18" s="22"/>
      <c r="J18" s="22"/>
      <c r="K18" s="26"/>
      <c r="M18"/>
      <c r="N18"/>
      <c r="O18"/>
      <c r="P18"/>
      <c r="Q18"/>
      <c r="R18"/>
      <c r="S18"/>
      <c r="T18"/>
    </row>
    <row r="19" spans="1:20" ht="15" customHeight="1" x14ac:dyDescent="0.25">
      <c r="A19" s="25"/>
      <c r="B19" s="22"/>
      <c r="C19" s="22"/>
      <c r="D19" s="22"/>
      <c r="E19" s="22"/>
      <c r="F19" s="22"/>
      <c r="G19" s="22"/>
      <c r="H19" s="22"/>
      <c r="I19" s="22"/>
      <c r="J19" s="22"/>
      <c r="K19" s="26"/>
      <c r="M19"/>
      <c r="N19"/>
      <c r="O19"/>
      <c r="P19"/>
      <c r="Q19"/>
      <c r="R19"/>
      <c r="S19"/>
      <c r="T19"/>
    </row>
    <row r="20" spans="1:20" ht="15" customHeight="1" x14ac:dyDescent="0.25">
      <c r="A20" s="29" t="s">
        <v>5</v>
      </c>
      <c r="B20" s="22" t="s">
        <v>94</v>
      </c>
      <c r="C20" s="22"/>
      <c r="D20" s="22"/>
      <c r="E20" s="22"/>
      <c r="F20" s="22"/>
      <c r="G20" s="22"/>
      <c r="H20" s="22"/>
      <c r="I20" s="22"/>
      <c r="J20" s="22"/>
      <c r="K20" s="26"/>
      <c r="M20"/>
      <c r="N20"/>
      <c r="O20"/>
      <c r="P20"/>
      <c r="Q20"/>
      <c r="R20"/>
      <c r="S20"/>
      <c r="T20"/>
    </row>
    <row r="21" spans="1:20" ht="15" customHeight="1" thickBot="1" x14ac:dyDescent="0.3">
      <c r="A21" s="9">
        <f>INDEX('Point Grid'!$C$8:$I$35,MATCH($A$1,'Point Grid'!$A$8:$A$35,0),MATCH(A20,'Point Grid'!$C$7:$I$7,0))</f>
        <v>0.5</v>
      </c>
      <c r="B21" s="22"/>
      <c r="C21" s="22"/>
      <c r="D21" s="22"/>
      <c r="E21" s="22"/>
      <c r="F21" s="22"/>
      <c r="G21" s="22"/>
      <c r="H21" s="22"/>
      <c r="I21" s="22"/>
      <c r="J21" s="22"/>
      <c r="K21" s="26"/>
      <c r="M21"/>
      <c r="N21"/>
      <c r="O21"/>
      <c r="P21"/>
      <c r="Q21"/>
      <c r="R21"/>
      <c r="S21"/>
      <c r="T21"/>
    </row>
    <row r="22" spans="1:20" ht="15" customHeight="1" thickBot="1" x14ac:dyDescent="0.3">
      <c r="A22" s="5"/>
      <c r="B22" s="22"/>
      <c r="C22" s="22"/>
      <c r="D22" s="22"/>
      <c r="E22" s="22"/>
      <c r="F22" s="22"/>
      <c r="G22" s="22"/>
      <c r="H22" s="22"/>
      <c r="I22" s="22"/>
      <c r="J22" s="22"/>
      <c r="K22" s="26"/>
      <c r="M22"/>
      <c r="N22"/>
      <c r="O22"/>
      <c r="P22"/>
      <c r="Q22"/>
      <c r="R22"/>
      <c r="S22"/>
      <c r="T22"/>
    </row>
    <row r="23" spans="1:20" ht="15" customHeight="1" x14ac:dyDescent="0.25">
      <c r="A23" s="25"/>
      <c r="B23" s="22"/>
      <c r="C23" s="22"/>
      <c r="D23" s="22"/>
      <c r="E23" s="22"/>
      <c r="F23" s="22"/>
      <c r="G23" s="22"/>
      <c r="H23" s="22"/>
      <c r="I23" s="22"/>
      <c r="J23" s="22"/>
      <c r="K23" s="26"/>
      <c r="M23"/>
      <c r="N23"/>
      <c r="O23"/>
      <c r="P23"/>
      <c r="Q23"/>
      <c r="R23"/>
      <c r="S23"/>
      <c r="T23"/>
    </row>
    <row r="24" spans="1:20" ht="15" customHeight="1" thickBot="1" x14ac:dyDescent="0.3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8"/>
      <c r="M24"/>
      <c r="N24"/>
      <c r="O24"/>
      <c r="P24"/>
      <c r="Q24"/>
      <c r="R24"/>
      <c r="S24"/>
      <c r="T24"/>
    </row>
    <row r="25" spans="1:20" ht="15" customHeight="1" x14ac:dyDescent="0.25">
      <c r="A25"/>
      <c r="B25"/>
      <c r="C25"/>
      <c r="D25"/>
      <c r="E25"/>
      <c r="F25"/>
      <c r="G25"/>
      <c r="H25"/>
      <c r="I25"/>
      <c r="J25"/>
      <c r="K25"/>
      <c r="M25"/>
      <c r="N25"/>
      <c r="O25"/>
      <c r="P25"/>
      <c r="Q25"/>
      <c r="R25"/>
      <c r="S25"/>
      <c r="T25"/>
    </row>
    <row r="26" spans="1:20" ht="15" customHeight="1" x14ac:dyDescent="0.25">
      <c r="A26"/>
      <c r="B26"/>
      <c r="C26"/>
      <c r="D26"/>
      <c r="E26"/>
      <c r="F26"/>
      <c r="G26"/>
      <c r="H26"/>
      <c r="I26"/>
      <c r="J26"/>
      <c r="K26"/>
      <c r="M26"/>
      <c r="N26"/>
      <c r="O26"/>
      <c r="P26"/>
      <c r="Q26"/>
      <c r="R26"/>
      <c r="S26"/>
      <c r="T26"/>
    </row>
    <row r="27" spans="1:20" ht="15" customHeight="1" x14ac:dyDescent="0.25">
      <c r="A27"/>
      <c r="B27"/>
      <c r="C27"/>
      <c r="D27"/>
      <c r="E27"/>
      <c r="F27"/>
      <c r="G27"/>
      <c r="H27"/>
      <c r="I27"/>
      <c r="J27"/>
      <c r="K27"/>
      <c r="M27"/>
      <c r="N27"/>
      <c r="O27"/>
      <c r="P27"/>
      <c r="Q27"/>
      <c r="R27"/>
      <c r="S27"/>
      <c r="T27"/>
    </row>
    <row r="28" spans="1:20" ht="15" customHeight="1" x14ac:dyDescent="0.25">
      <c r="A28"/>
      <c r="B28"/>
      <c r="C28"/>
      <c r="D28"/>
      <c r="E28"/>
      <c r="F28"/>
      <c r="G28"/>
      <c r="H28"/>
      <c r="I28"/>
      <c r="J28"/>
      <c r="K28"/>
      <c r="M28"/>
      <c r="N28"/>
      <c r="O28"/>
      <c r="P28"/>
      <c r="Q28"/>
      <c r="R28"/>
      <c r="S28"/>
      <c r="T28"/>
    </row>
    <row r="29" spans="1:20" ht="15" customHeight="1" x14ac:dyDescent="0.25">
      <c r="A29"/>
      <c r="B29"/>
      <c r="C29"/>
      <c r="D29"/>
      <c r="E29"/>
      <c r="F29"/>
      <c r="G29"/>
      <c r="H29"/>
      <c r="I29"/>
      <c r="J29"/>
      <c r="K29"/>
      <c r="M29"/>
      <c r="N29"/>
      <c r="O29"/>
      <c r="P29"/>
      <c r="Q29"/>
      <c r="R29"/>
      <c r="S29"/>
      <c r="T29"/>
    </row>
    <row r="30" spans="1:20" ht="15" customHeight="1" x14ac:dyDescent="0.25">
      <c r="A30"/>
      <c r="B30"/>
      <c r="C30"/>
      <c r="D30"/>
      <c r="E30"/>
      <c r="F30"/>
      <c r="G30"/>
      <c r="H30"/>
      <c r="I30"/>
      <c r="J30"/>
      <c r="K30"/>
      <c r="M30"/>
      <c r="N30"/>
      <c r="O30"/>
      <c r="P30"/>
      <c r="Q30"/>
      <c r="R30"/>
      <c r="S30"/>
      <c r="T30"/>
    </row>
    <row r="31" spans="1:20" ht="15" customHeight="1" x14ac:dyDescent="0.25">
      <c r="A31"/>
      <c r="B31"/>
      <c r="C31"/>
      <c r="D31"/>
      <c r="E31"/>
      <c r="F31"/>
      <c r="G31"/>
      <c r="H31"/>
      <c r="I31"/>
      <c r="J31"/>
      <c r="K31"/>
      <c r="M31"/>
      <c r="N31"/>
      <c r="O31"/>
      <c r="P31"/>
      <c r="Q31"/>
      <c r="R31"/>
      <c r="S31"/>
      <c r="T31"/>
    </row>
    <row r="32" spans="1:20" ht="15" customHeight="1" x14ac:dyDescent="0.25">
      <c r="A32"/>
      <c r="B32"/>
      <c r="C32"/>
      <c r="D32"/>
      <c r="E32"/>
      <c r="F32"/>
      <c r="G32"/>
      <c r="H32"/>
      <c r="I32"/>
      <c r="J32"/>
      <c r="K32"/>
      <c r="M32"/>
      <c r="N32"/>
      <c r="O32"/>
      <c r="P32"/>
      <c r="Q32"/>
      <c r="R32"/>
      <c r="S32"/>
      <c r="T32"/>
    </row>
    <row r="33" spans="1:20" ht="15" customHeight="1" x14ac:dyDescent="0.25">
      <c r="A33"/>
      <c r="B33"/>
      <c r="C33"/>
      <c r="D33"/>
      <c r="E33"/>
      <c r="F33"/>
      <c r="G33"/>
      <c r="H33"/>
      <c r="I33"/>
      <c r="J33"/>
      <c r="K33"/>
      <c r="M33"/>
      <c r="N33"/>
      <c r="O33"/>
      <c r="P33"/>
      <c r="Q33"/>
      <c r="R33"/>
      <c r="S33"/>
      <c r="T33"/>
    </row>
    <row r="34" spans="1:20" ht="15" customHeight="1" x14ac:dyDescent="0.25">
      <c r="M34"/>
      <c r="N34"/>
      <c r="O34"/>
      <c r="P34"/>
      <c r="Q34"/>
      <c r="R34"/>
      <c r="S34"/>
      <c r="T34"/>
    </row>
    <row r="35" spans="1:20" ht="15" customHeight="1" x14ac:dyDescent="0.25">
      <c r="L35" s="34"/>
      <c r="M35"/>
      <c r="N35"/>
      <c r="O35"/>
      <c r="P35"/>
      <c r="Q35"/>
      <c r="R35"/>
      <c r="S35"/>
      <c r="T35"/>
    </row>
    <row r="36" spans="1:20" ht="15" customHeight="1" x14ac:dyDescent="0.25">
      <c r="L36" s="34"/>
      <c r="M36"/>
      <c r="N36"/>
      <c r="O36"/>
      <c r="P36"/>
      <c r="Q36"/>
      <c r="R36"/>
      <c r="S36"/>
      <c r="T36"/>
    </row>
    <row r="37" spans="1:20" ht="15" customHeight="1" x14ac:dyDescent="0.25">
      <c r="L37" s="34"/>
      <c r="M37"/>
      <c r="N37"/>
      <c r="O37"/>
      <c r="P37"/>
      <c r="Q37"/>
      <c r="R37"/>
      <c r="S37"/>
      <c r="T37"/>
    </row>
    <row r="38" spans="1:20" ht="15" customHeight="1" x14ac:dyDescent="0.25">
      <c r="L38" s="34"/>
      <c r="M38"/>
      <c r="N38"/>
      <c r="O38"/>
      <c r="P38"/>
      <c r="Q38"/>
      <c r="R38"/>
      <c r="S38"/>
      <c r="T38"/>
    </row>
    <row r="39" spans="1:20" ht="15" customHeight="1" x14ac:dyDescent="0.25">
      <c r="L39" s="34"/>
      <c r="M39"/>
      <c r="N39"/>
      <c r="O39"/>
      <c r="P39"/>
      <c r="Q39"/>
      <c r="R39"/>
      <c r="S39"/>
      <c r="T39"/>
    </row>
    <row r="40" spans="1:20" ht="15" customHeight="1" x14ac:dyDescent="0.25">
      <c r="M40"/>
      <c r="N40"/>
      <c r="O40"/>
      <c r="P40"/>
      <c r="Q40"/>
      <c r="R40"/>
      <c r="S40"/>
      <c r="T40"/>
    </row>
    <row r="41" spans="1:20" ht="15" customHeight="1" x14ac:dyDescent="0.25">
      <c r="M41"/>
      <c r="N41"/>
      <c r="O41"/>
      <c r="P41"/>
      <c r="Q41"/>
      <c r="R41"/>
      <c r="S41"/>
      <c r="T41"/>
    </row>
    <row r="42" spans="1:20" ht="15" customHeight="1" x14ac:dyDescent="0.25">
      <c r="M42"/>
      <c r="N42"/>
      <c r="O42"/>
      <c r="P42"/>
      <c r="Q42"/>
      <c r="R42"/>
      <c r="S42"/>
      <c r="T42"/>
    </row>
    <row r="43" spans="1:20" ht="15" customHeight="1" x14ac:dyDescent="0.25">
      <c r="M43"/>
      <c r="N43"/>
      <c r="O43"/>
      <c r="P43"/>
      <c r="Q43"/>
      <c r="R43"/>
      <c r="S43"/>
      <c r="T43"/>
    </row>
    <row r="44" spans="1:20" ht="15" customHeight="1" x14ac:dyDescent="0.25">
      <c r="M44"/>
      <c r="N44"/>
      <c r="O44"/>
      <c r="P44"/>
      <c r="Q44"/>
      <c r="R44"/>
      <c r="S44"/>
      <c r="T44"/>
    </row>
    <row r="45" spans="1:20" ht="15" customHeight="1" x14ac:dyDescent="0.25">
      <c r="M45"/>
      <c r="N45"/>
      <c r="O45"/>
      <c r="P45"/>
      <c r="Q45"/>
      <c r="R45"/>
      <c r="S45"/>
      <c r="T45"/>
    </row>
    <row r="46" spans="1:20" ht="15" customHeight="1" x14ac:dyDescent="0.25">
      <c r="M46"/>
      <c r="N46"/>
      <c r="O46"/>
      <c r="P46"/>
      <c r="Q46"/>
      <c r="R46"/>
      <c r="S46"/>
      <c r="T46"/>
    </row>
    <row r="47" spans="1:20" ht="15" customHeight="1" x14ac:dyDescent="0.25">
      <c r="M47"/>
      <c r="N47"/>
      <c r="O47"/>
      <c r="P47"/>
      <c r="Q47"/>
      <c r="R47"/>
      <c r="S47"/>
      <c r="T47"/>
    </row>
    <row r="48" spans="1:20" ht="15" customHeight="1" x14ac:dyDescent="0.25">
      <c r="M48"/>
      <c r="N48"/>
      <c r="O48"/>
      <c r="P48"/>
      <c r="Q48"/>
      <c r="R48"/>
      <c r="S48"/>
      <c r="T48"/>
    </row>
    <row r="49" spans="13:20" ht="15" customHeight="1" x14ac:dyDescent="0.25">
      <c r="M49"/>
      <c r="N49"/>
      <c r="O49"/>
      <c r="P49"/>
      <c r="Q49"/>
      <c r="R49"/>
      <c r="S49"/>
      <c r="T49"/>
    </row>
    <row r="50" spans="13:20" ht="15" customHeight="1" x14ac:dyDescent="0.25">
      <c r="M50"/>
      <c r="N50"/>
      <c r="O50"/>
      <c r="P50"/>
      <c r="Q50"/>
      <c r="R50"/>
      <c r="S50"/>
      <c r="T50"/>
    </row>
    <row r="51" spans="13:20" ht="15" customHeight="1" x14ac:dyDescent="0.25">
      <c r="M51"/>
      <c r="N51"/>
      <c r="O51"/>
      <c r="P51"/>
      <c r="Q51"/>
      <c r="R51"/>
      <c r="S51"/>
      <c r="T51"/>
    </row>
    <row r="52" spans="13:20" ht="15" customHeight="1" x14ac:dyDescent="0.25">
      <c r="M52"/>
      <c r="N52"/>
      <c r="O52"/>
      <c r="P52"/>
      <c r="Q52"/>
      <c r="R52"/>
      <c r="S52"/>
      <c r="T52"/>
    </row>
    <row r="53" spans="13:20" ht="15" customHeight="1" x14ac:dyDescent="0.25">
      <c r="M53"/>
      <c r="N53"/>
      <c r="O53"/>
      <c r="P53"/>
      <c r="Q53"/>
      <c r="R53"/>
      <c r="S53"/>
      <c r="T53"/>
    </row>
    <row r="54" spans="13:20" ht="15" customHeight="1" x14ac:dyDescent="0.25">
      <c r="M54"/>
      <c r="N54"/>
      <c r="O54"/>
      <c r="P54"/>
      <c r="Q54"/>
      <c r="R54"/>
      <c r="S54"/>
      <c r="T54"/>
    </row>
    <row r="55" spans="13:20" ht="15" customHeight="1" x14ac:dyDescent="0.25">
      <c r="M55"/>
      <c r="N55"/>
      <c r="O55"/>
      <c r="P55"/>
      <c r="Q55"/>
      <c r="R55"/>
      <c r="S55"/>
      <c r="T55"/>
    </row>
    <row r="56" spans="13:20" ht="15" customHeight="1" x14ac:dyDescent="0.25">
      <c r="M56"/>
      <c r="N56"/>
      <c r="O56"/>
      <c r="P56"/>
      <c r="Q56"/>
      <c r="R56"/>
      <c r="S56"/>
      <c r="T56"/>
    </row>
    <row r="57" spans="13:20" ht="15" customHeight="1" x14ac:dyDescent="0.25">
      <c r="M57"/>
      <c r="N57"/>
      <c r="O57"/>
      <c r="P57"/>
      <c r="Q57"/>
      <c r="R57"/>
      <c r="S57"/>
      <c r="T57"/>
    </row>
    <row r="58" spans="13:20" ht="15" customHeight="1" x14ac:dyDescent="0.25">
      <c r="M58"/>
      <c r="N58"/>
      <c r="O58"/>
      <c r="P58"/>
      <c r="Q58"/>
      <c r="R58"/>
      <c r="S58"/>
      <c r="T58"/>
    </row>
    <row r="59" spans="13:20" ht="15" customHeight="1" x14ac:dyDescent="0.25">
      <c r="M59"/>
      <c r="N59"/>
      <c r="O59"/>
      <c r="P59"/>
      <c r="Q59"/>
      <c r="R59"/>
      <c r="S59"/>
      <c r="T59"/>
    </row>
    <row r="60" spans="13:20" ht="15" customHeight="1" x14ac:dyDescent="0.25">
      <c r="M60"/>
      <c r="N60"/>
      <c r="O60"/>
      <c r="P60"/>
      <c r="Q60"/>
      <c r="R60"/>
      <c r="S60"/>
      <c r="T60"/>
    </row>
    <row r="61" spans="13:20" ht="15" customHeight="1" x14ac:dyDescent="0.25">
      <c r="M61"/>
      <c r="N61"/>
      <c r="O61"/>
      <c r="P61"/>
      <c r="Q61"/>
      <c r="R61"/>
      <c r="S61"/>
      <c r="T61"/>
    </row>
    <row r="62" spans="13:20" x14ac:dyDescent="0.25">
      <c r="M62"/>
      <c r="N62"/>
      <c r="O62"/>
      <c r="P62"/>
      <c r="Q62"/>
      <c r="R62"/>
      <c r="S62"/>
      <c r="T62"/>
    </row>
    <row r="63" spans="13:20" x14ac:dyDescent="0.25">
      <c r="M63"/>
      <c r="N63"/>
      <c r="O63"/>
      <c r="P63"/>
      <c r="Q63"/>
      <c r="R63"/>
      <c r="S63"/>
      <c r="T63"/>
    </row>
    <row r="64" spans="13:20" x14ac:dyDescent="0.25">
      <c r="M64"/>
      <c r="N64"/>
      <c r="O64"/>
      <c r="P64"/>
      <c r="Q64"/>
      <c r="R64"/>
      <c r="S64"/>
      <c r="T64"/>
    </row>
    <row r="65" spans="13:20" x14ac:dyDescent="0.25">
      <c r="M65"/>
      <c r="N65"/>
      <c r="O65"/>
      <c r="P65"/>
      <c r="Q65"/>
      <c r="R65"/>
      <c r="S65"/>
      <c r="T65"/>
    </row>
    <row r="66" spans="13:20" x14ac:dyDescent="0.25">
      <c r="M66"/>
      <c r="N66"/>
      <c r="O66"/>
      <c r="P66"/>
      <c r="Q66"/>
      <c r="R66"/>
      <c r="S66"/>
      <c r="T66"/>
    </row>
    <row r="67" spans="13:20" x14ac:dyDescent="0.25">
      <c r="M67"/>
      <c r="N67"/>
      <c r="O67"/>
      <c r="P67"/>
      <c r="Q67"/>
      <c r="R67"/>
      <c r="S67"/>
      <c r="T67"/>
    </row>
    <row r="68" spans="13:20" x14ac:dyDescent="0.25">
      <c r="M68"/>
      <c r="N68"/>
      <c r="O68"/>
      <c r="P68"/>
      <c r="Q68"/>
      <c r="R68"/>
      <c r="S68"/>
      <c r="T68"/>
    </row>
    <row r="69" spans="13:20" x14ac:dyDescent="0.25">
      <c r="M69"/>
      <c r="N69"/>
      <c r="O69"/>
      <c r="P69"/>
      <c r="Q69"/>
      <c r="R69"/>
      <c r="S69"/>
      <c r="T69"/>
    </row>
    <row r="70" spans="13:20" x14ac:dyDescent="0.25">
      <c r="M70"/>
      <c r="N70"/>
      <c r="O70"/>
      <c r="P70"/>
      <c r="Q70"/>
      <c r="R70"/>
      <c r="S70"/>
      <c r="T70"/>
    </row>
    <row r="71" spans="13:20" x14ac:dyDescent="0.25">
      <c r="M71"/>
      <c r="N71"/>
      <c r="O71"/>
      <c r="P71"/>
      <c r="Q71"/>
      <c r="R71"/>
      <c r="S71"/>
      <c r="T71"/>
    </row>
    <row r="72" spans="13:20" x14ac:dyDescent="0.25">
      <c r="M72"/>
      <c r="N72"/>
      <c r="O72"/>
      <c r="P72"/>
      <c r="Q72"/>
      <c r="R72"/>
      <c r="S72"/>
      <c r="T72"/>
    </row>
    <row r="73" spans="13:20" x14ac:dyDescent="0.25">
      <c r="M73"/>
      <c r="N73"/>
      <c r="O73"/>
      <c r="P73"/>
      <c r="Q73"/>
      <c r="R73"/>
      <c r="S73"/>
      <c r="T73"/>
    </row>
    <row r="74" spans="13:20" x14ac:dyDescent="0.25">
      <c r="M74"/>
      <c r="N74"/>
      <c r="O74"/>
      <c r="P74"/>
      <c r="Q74"/>
      <c r="R74"/>
      <c r="S74"/>
      <c r="T74"/>
    </row>
    <row r="75" spans="13:20" x14ac:dyDescent="0.25">
      <c r="M75"/>
      <c r="N75"/>
      <c r="O75"/>
      <c r="P75"/>
      <c r="Q75"/>
      <c r="R75"/>
      <c r="S75"/>
      <c r="T75"/>
    </row>
    <row r="76" spans="13:20" x14ac:dyDescent="0.25">
      <c r="M76"/>
      <c r="N76"/>
      <c r="O76"/>
      <c r="P76"/>
      <c r="Q76"/>
      <c r="R76"/>
      <c r="S76"/>
      <c r="T76"/>
    </row>
    <row r="77" spans="13:20" x14ac:dyDescent="0.25">
      <c r="M77"/>
      <c r="N77"/>
      <c r="O77"/>
      <c r="P77"/>
      <c r="Q77"/>
      <c r="R77"/>
      <c r="S77"/>
      <c r="T77"/>
    </row>
    <row r="78" spans="13:20" x14ac:dyDescent="0.25">
      <c r="M78"/>
      <c r="N78"/>
      <c r="O78"/>
      <c r="P78"/>
      <c r="Q78"/>
      <c r="R78"/>
      <c r="S78"/>
      <c r="T78"/>
    </row>
    <row r="79" spans="13:20" x14ac:dyDescent="0.25">
      <c r="M79"/>
      <c r="N79"/>
      <c r="O79"/>
      <c r="P79"/>
      <c r="Q79"/>
      <c r="R79"/>
      <c r="S79"/>
      <c r="T79"/>
    </row>
    <row r="80" spans="13:20" x14ac:dyDescent="0.25">
      <c r="M80"/>
      <c r="N80"/>
      <c r="O80"/>
      <c r="P80"/>
      <c r="Q80"/>
      <c r="R80"/>
      <c r="S80"/>
      <c r="T80"/>
    </row>
    <row r="81" spans="13:20" x14ac:dyDescent="0.25">
      <c r="M81"/>
      <c r="N81"/>
      <c r="O81"/>
      <c r="P81"/>
      <c r="Q81"/>
      <c r="R81"/>
      <c r="S81"/>
      <c r="T81"/>
    </row>
    <row r="82" spans="13:20" x14ac:dyDescent="0.25">
      <c r="M82"/>
      <c r="N82"/>
      <c r="O82"/>
      <c r="P82"/>
      <c r="Q82"/>
      <c r="R82"/>
      <c r="S82"/>
      <c r="T82"/>
    </row>
    <row r="83" spans="13:20" x14ac:dyDescent="0.25">
      <c r="M83"/>
      <c r="N83"/>
      <c r="O83"/>
      <c r="P83"/>
      <c r="Q83"/>
      <c r="R83"/>
      <c r="S83"/>
      <c r="T83"/>
    </row>
    <row r="84" spans="13:20" x14ac:dyDescent="0.25">
      <c r="M84"/>
      <c r="N84"/>
      <c r="O84"/>
      <c r="P84"/>
      <c r="Q84"/>
      <c r="R84"/>
      <c r="S84"/>
      <c r="T84"/>
    </row>
    <row r="85" spans="13:20" x14ac:dyDescent="0.25">
      <c r="M85"/>
      <c r="N85"/>
      <c r="O85"/>
      <c r="P85"/>
      <c r="Q85"/>
      <c r="R85"/>
      <c r="S85"/>
      <c r="T85"/>
    </row>
    <row r="86" spans="13:20" x14ac:dyDescent="0.25">
      <c r="M86"/>
      <c r="N86"/>
      <c r="O86"/>
      <c r="P86"/>
      <c r="Q86"/>
      <c r="R86"/>
      <c r="S86"/>
      <c r="T86"/>
    </row>
    <row r="87" spans="13:20" x14ac:dyDescent="0.25">
      <c r="M87"/>
      <c r="N87"/>
      <c r="O87"/>
      <c r="P87"/>
      <c r="Q87"/>
      <c r="R87"/>
      <c r="S87"/>
      <c r="T87"/>
    </row>
    <row r="88" spans="13:20" x14ac:dyDescent="0.25">
      <c r="M88"/>
      <c r="N88"/>
      <c r="O88"/>
      <c r="P88"/>
      <c r="Q88"/>
      <c r="R88"/>
      <c r="S88"/>
      <c r="T88"/>
    </row>
    <row r="89" spans="13:20" x14ac:dyDescent="0.25">
      <c r="M89"/>
      <c r="N89"/>
      <c r="O89"/>
      <c r="P89"/>
      <c r="Q89"/>
      <c r="R89"/>
      <c r="S89"/>
      <c r="T89"/>
    </row>
    <row r="90" spans="13:20" x14ac:dyDescent="0.25">
      <c r="M90"/>
      <c r="N90"/>
      <c r="O90"/>
      <c r="P90"/>
      <c r="Q90"/>
      <c r="R90"/>
      <c r="S90"/>
      <c r="T90"/>
    </row>
    <row r="91" spans="13:20" x14ac:dyDescent="0.25">
      <c r="M91"/>
      <c r="N91"/>
      <c r="O91"/>
      <c r="P91"/>
      <c r="Q91"/>
      <c r="R91"/>
      <c r="S91"/>
      <c r="T91"/>
    </row>
    <row r="92" spans="13:20" x14ac:dyDescent="0.25">
      <c r="M92"/>
      <c r="N92"/>
      <c r="O92"/>
      <c r="P92"/>
      <c r="Q92"/>
      <c r="R92"/>
      <c r="S92"/>
      <c r="T92"/>
    </row>
    <row r="93" spans="13:20" x14ac:dyDescent="0.25">
      <c r="M93"/>
      <c r="N93"/>
      <c r="O93"/>
      <c r="P93"/>
      <c r="Q93"/>
      <c r="R93"/>
      <c r="S93"/>
      <c r="T93"/>
    </row>
    <row r="94" spans="13:20" x14ac:dyDescent="0.25">
      <c r="M94"/>
      <c r="N94"/>
      <c r="O94"/>
      <c r="P94"/>
      <c r="Q94"/>
      <c r="R94"/>
      <c r="S94"/>
      <c r="T94"/>
    </row>
  </sheetData>
  <mergeCells count="1">
    <mergeCell ref="J1:K1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V118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22" x14ac:dyDescent="0.25">
      <c r="A1" s="7">
        <v>24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  <c r="N1"/>
      <c r="O1"/>
      <c r="P1"/>
      <c r="Q1"/>
      <c r="R1"/>
      <c r="S1"/>
      <c r="T1"/>
      <c r="U1"/>
      <c r="V1"/>
    </row>
    <row r="2" spans="1:22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  <c r="Q2"/>
      <c r="R2"/>
      <c r="S2"/>
      <c r="T2"/>
      <c r="U2"/>
      <c r="V2"/>
    </row>
    <row r="3" spans="1:22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  <c r="P3"/>
      <c r="Q3"/>
      <c r="R3"/>
      <c r="S3"/>
      <c r="T3"/>
      <c r="U3"/>
      <c r="V3"/>
    </row>
    <row r="4" spans="1:22" ht="15" customHeight="1" x14ac:dyDescent="0.25">
      <c r="A4" s="9">
        <f>INDEX('Point Grid'!B:B,MATCH($A$1,'Point Grid'!A:A,0))</f>
        <v>2.5</v>
      </c>
      <c r="B4" s="22"/>
      <c r="C4" s="22"/>
      <c r="D4" s="22"/>
      <c r="E4" s="22"/>
      <c r="F4" s="22"/>
      <c r="G4" s="22"/>
      <c r="H4" s="22"/>
      <c r="I4" s="26"/>
      <c r="K4"/>
      <c r="L4"/>
      <c r="M4"/>
      <c r="N4"/>
      <c r="O4"/>
      <c r="P4"/>
      <c r="Q4"/>
      <c r="R4"/>
      <c r="S4"/>
      <c r="T4"/>
      <c r="U4"/>
      <c r="V4"/>
    </row>
    <row r="5" spans="1:22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  <c r="N5"/>
      <c r="O5"/>
      <c r="P5"/>
      <c r="Q5"/>
      <c r="R5"/>
      <c r="S5"/>
      <c r="T5"/>
      <c r="U5"/>
      <c r="V5"/>
    </row>
    <row r="6" spans="1:22" ht="15" customHeight="1" x14ac:dyDescent="0.25">
      <c r="A6" s="29" t="s">
        <v>2</v>
      </c>
      <c r="B6" s="22" t="s">
        <v>359</v>
      </c>
      <c r="C6" s="22"/>
      <c r="D6" s="22"/>
      <c r="E6" s="22"/>
      <c r="F6" s="22"/>
      <c r="G6" s="22"/>
      <c r="H6" s="22"/>
      <c r="I6" s="26"/>
      <c r="K6"/>
      <c r="L6"/>
      <c r="M6"/>
      <c r="N6"/>
      <c r="O6"/>
      <c r="P6"/>
      <c r="Q6"/>
      <c r="R6"/>
      <c r="S6"/>
      <c r="T6"/>
      <c r="U6"/>
      <c r="V6"/>
    </row>
    <row r="7" spans="1:22" ht="15" customHeight="1" thickBot="1" x14ac:dyDescent="0.3">
      <c r="A7" s="9">
        <f>INDEX('Point Grid'!$C$8:$I$35,MATCH($A$1,'Point Grid'!$A$8:$A$35,0),MATCH(A6,'Point Grid'!$C$7:$I$7,0))</f>
        <v>0.5</v>
      </c>
      <c r="B7" s="22"/>
      <c r="C7" s="22"/>
      <c r="D7" s="22"/>
      <c r="E7" s="22"/>
      <c r="F7" s="22"/>
      <c r="G7" s="22"/>
      <c r="H7" s="22"/>
      <c r="I7" s="26"/>
      <c r="K7"/>
      <c r="L7"/>
      <c r="M7"/>
      <c r="N7"/>
      <c r="O7"/>
      <c r="P7"/>
      <c r="Q7"/>
      <c r="R7"/>
      <c r="S7"/>
      <c r="T7"/>
      <c r="U7"/>
      <c r="V7"/>
    </row>
    <row r="8" spans="1:22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  <c r="N8"/>
      <c r="O8"/>
      <c r="P8"/>
      <c r="Q8"/>
      <c r="R8"/>
      <c r="S8"/>
      <c r="T8"/>
      <c r="U8"/>
      <c r="V8"/>
    </row>
    <row r="9" spans="1:22" ht="15" customHeight="1" x14ac:dyDescent="0.25">
      <c r="A9" s="31"/>
      <c r="B9" s="22"/>
      <c r="C9" s="22"/>
      <c r="D9" s="22"/>
      <c r="E9" s="22"/>
      <c r="F9" s="22"/>
      <c r="G9" s="22"/>
      <c r="H9" s="22"/>
      <c r="I9" s="26"/>
      <c r="K9"/>
      <c r="L9"/>
      <c r="M9"/>
      <c r="N9"/>
      <c r="O9"/>
      <c r="P9"/>
      <c r="Q9"/>
      <c r="R9"/>
      <c r="S9"/>
      <c r="T9"/>
      <c r="U9"/>
      <c r="V9"/>
    </row>
    <row r="10" spans="1:22" ht="15" customHeight="1" x14ac:dyDescent="0.25">
      <c r="A10" s="29" t="s">
        <v>3</v>
      </c>
      <c r="B10" s="152" t="s">
        <v>360</v>
      </c>
      <c r="C10" s="152"/>
      <c r="D10" s="152"/>
      <c r="E10" s="152"/>
      <c r="F10" s="152"/>
      <c r="G10" s="152"/>
      <c r="H10" s="152"/>
      <c r="I10" s="26"/>
      <c r="J10" s="164"/>
      <c r="K10"/>
      <c r="L10"/>
      <c r="M10"/>
      <c r="N10"/>
      <c r="O10"/>
      <c r="P10"/>
      <c r="Q10"/>
      <c r="R10"/>
      <c r="S10"/>
      <c r="T10"/>
      <c r="U10"/>
      <c r="V10"/>
    </row>
    <row r="11" spans="1:22" ht="15" customHeight="1" thickBot="1" x14ac:dyDescent="0.3">
      <c r="A11" s="9">
        <f>INDEX('Point Grid'!$C$8:$I$35,MATCH($A$1,'Point Grid'!$A$8:$A$35,0),MATCH(A10,'Point Grid'!$C$7:$I$7,0))</f>
        <v>0.5</v>
      </c>
      <c r="B11" s="152"/>
      <c r="C11" s="152"/>
      <c r="D11" s="152"/>
      <c r="E11" s="152"/>
      <c r="F11" s="152"/>
      <c r="G11" s="152"/>
      <c r="H11" s="152"/>
      <c r="I11" s="26"/>
      <c r="J11" s="164"/>
      <c r="K11"/>
      <c r="L11"/>
      <c r="M11"/>
      <c r="N11"/>
      <c r="O11"/>
      <c r="P11"/>
      <c r="Q11"/>
      <c r="R11"/>
      <c r="S11"/>
      <c r="T11"/>
      <c r="U11"/>
      <c r="V11"/>
    </row>
    <row r="12" spans="1:22" ht="15" customHeight="1" thickBot="1" x14ac:dyDescent="0.3">
      <c r="A12" s="5"/>
      <c r="B12" s="31"/>
      <c r="C12" s="158" t="s">
        <v>361</v>
      </c>
      <c r="D12" s="159"/>
      <c r="E12" s="246"/>
      <c r="F12" s="247">
        <v>1.78E-2</v>
      </c>
      <c r="G12" s="152"/>
      <c r="H12" s="152"/>
      <c r="I12" s="26"/>
      <c r="J12" s="164"/>
      <c r="K12"/>
      <c r="L12"/>
      <c r="M12"/>
      <c r="N12"/>
      <c r="O12"/>
      <c r="P12"/>
      <c r="Q12"/>
      <c r="R12"/>
      <c r="S12"/>
      <c r="T12"/>
      <c r="U12"/>
      <c r="V12"/>
    </row>
    <row r="13" spans="1:22" ht="15" customHeight="1" x14ac:dyDescent="0.25">
      <c r="A13" s="31"/>
      <c r="B13" s="31"/>
      <c r="C13" s="161" t="s">
        <v>362</v>
      </c>
      <c r="D13" s="162"/>
      <c r="E13" s="224"/>
      <c r="F13" s="248">
        <v>1.0999999999999999E-2</v>
      </c>
      <c r="G13" s="152"/>
      <c r="H13" s="152"/>
      <c r="I13" s="26"/>
      <c r="J13" s="164"/>
      <c r="K13"/>
      <c r="L13"/>
      <c r="M13"/>
      <c r="N13"/>
      <c r="O13"/>
      <c r="P13"/>
      <c r="Q13"/>
      <c r="R13"/>
      <c r="S13"/>
      <c r="T13"/>
      <c r="U13"/>
      <c r="V13"/>
    </row>
    <row r="14" spans="1:22" ht="15" customHeight="1" x14ac:dyDescent="0.25">
      <c r="A14" s="31"/>
      <c r="B14" s="31"/>
      <c r="C14" s="175" t="s">
        <v>363</v>
      </c>
      <c r="D14" s="176"/>
      <c r="E14" s="215"/>
      <c r="F14" s="249">
        <v>3.3099999999999997E-2</v>
      </c>
      <c r="G14" s="152"/>
      <c r="H14" s="152"/>
      <c r="I14" s="26"/>
      <c r="J14" s="164"/>
      <c r="K14"/>
      <c r="L14"/>
      <c r="M14"/>
      <c r="N14"/>
      <c r="O14"/>
      <c r="P14"/>
      <c r="Q14"/>
      <c r="R14"/>
      <c r="S14"/>
      <c r="T14"/>
      <c r="U14"/>
      <c r="V14"/>
    </row>
    <row r="15" spans="1:22" ht="15" customHeight="1" x14ac:dyDescent="0.25">
      <c r="A15" s="31"/>
      <c r="B15" s="31"/>
      <c r="C15" s="175" t="s">
        <v>364</v>
      </c>
      <c r="D15" s="176"/>
      <c r="E15" s="215"/>
      <c r="F15" s="249">
        <v>2.3999999999999998E-3</v>
      </c>
      <c r="G15" s="152"/>
      <c r="H15" s="152"/>
      <c r="I15" s="26"/>
      <c r="J15" s="164"/>
      <c r="K15"/>
      <c r="L15"/>
      <c r="M15"/>
      <c r="N15"/>
      <c r="O15"/>
      <c r="P15"/>
      <c r="Q15"/>
      <c r="R15"/>
      <c r="S15"/>
      <c r="T15"/>
      <c r="U15"/>
      <c r="V15"/>
    </row>
    <row r="16" spans="1:22" ht="15" customHeight="1" x14ac:dyDescent="0.25">
      <c r="A16" s="31"/>
      <c r="B16" s="31"/>
      <c r="C16" s="161" t="s">
        <v>365</v>
      </c>
      <c r="D16" s="162"/>
      <c r="E16" s="224"/>
      <c r="F16" s="248">
        <v>1.1999999999999999E-3</v>
      </c>
      <c r="G16" s="152"/>
      <c r="H16" s="152"/>
      <c r="I16" s="26"/>
      <c r="J16" s="164"/>
      <c r="K16"/>
      <c r="L16"/>
      <c r="M16"/>
      <c r="N16"/>
      <c r="O16"/>
      <c r="P16"/>
      <c r="Q16"/>
      <c r="R16"/>
      <c r="S16"/>
      <c r="T16"/>
      <c r="U16"/>
      <c r="V16"/>
    </row>
    <row r="17" spans="1:22" ht="15" customHeight="1" x14ac:dyDescent="0.25">
      <c r="A17" s="31"/>
      <c r="B17" s="152"/>
      <c r="C17" s="152"/>
      <c r="D17" s="152"/>
      <c r="E17" s="152"/>
      <c r="F17" s="152"/>
      <c r="G17" s="152"/>
      <c r="H17" s="152"/>
      <c r="I17" s="26"/>
      <c r="J17" s="164"/>
      <c r="K17"/>
      <c r="L17"/>
      <c r="M17"/>
      <c r="N17"/>
      <c r="O17"/>
      <c r="P17"/>
      <c r="Q17"/>
      <c r="R17"/>
      <c r="S17"/>
      <c r="T17"/>
      <c r="U17"/>
      <c r="V17"/>
    </row>
    <row r="18" spans="1:22" ht="15" customHeight="1" x14ac:dyDescent="0.25">
      <c r="A18" s="29" t="s">
        <v>4</v>
      </c>
      <c r="B18" s="152" t="s">
        <v>366</v>
      </c>
      <c r="C18" s="152"/>
      <c r="D18" s="152"/>
      <c r="E18" s="152"/>
      <c r="F18" s="152"/>
      <c r="G18" s="152"/>
      <c r="H18" s="152"/>
      <c r="I18" s="26"/>
      <c r="J18" s="164"/>
      <c r="K18"/>
      <c r="L18"/>
      <c r="M18"/>
      <c r="N18"/>
      <c r="O18"/>
      <c r="P18"/>
      <c r="Q18"/>
      <c r="R18"/>
      <c r="S18"/>
      <c r="T18"/>
      <c r="U18"/>
      <c r="V18"/>
    </row>
    <row r="19" spans="1:22" ht="15" customHeight="1" thickBot="1" x14ac:dyDescent="0.3">
      <c r="A19" s="9">
        <f>INDEX('Point Grid'!$C$8:$I$35,MATCH($A$1,'Point Grid'!$A$8:$A$35,0),MATCH(A18,'Point Grid'!$C$7:$I$7,0))</f>
        <v>0.75</v>
      </c>
      <c r="B19" s="22"/>
      <c r="C19" s="22"/>
      <c r="D19" s="22"/>
      <c r="E19" s="22"/>
      <c r="F19" s="22"/>
      <c r="G19" s="22"/>
      <c r="H19" s="22"/>
      <c r="I19" s="26"/>
      <c r="K19"/>
      <c r="L19"/>
      <c r="M19"/>
      <c r="N19"/>
      <c r="O19"/>
      <c r="P19"/>
      <c r="Q19"/>
      <c r="R19"/>
      <c r="S19"/>
      <c r="T19"/>
      <c r="U19"/>
      <c r="V19"/>
    </row>
    <row r="20" spans="1:22" ht="15" customHeight="1" thickBot="1" x14ac:dyDescent="0.3">
      <c r="A20" s="5"/>
      <c r="B20" s="22"/>
      <c r="C20" s="22"/>
      <c r="D20" s="22"/>
      <c r="E20" s="22"/>
      <c r="F20" s="22"/>
      <c r="G20" s="22"/>
      <c r="H20" s="22"/>
      <c r="I20" s="26"/>
      <c r="K20"/>
      <c r="L20"/>
      <c r="M20"/>
      <c r="N20"/>
      <c r="O20"/>
      <c r="P20"/>
      <c r="Q20"/>
      <c r="R20"/>
      <c r="S20"/>
      <c r="T20"/>
      <c r="U20"/>
      <c r="V20"/>
    </row>
    <row r="21" spans="1:22" ht="15" customHeight="1" x14ac:dyDescent="0.25">
      <c r="A21" s="25"/>
      <c r="B21" s="22"/>
      <c r="C21" s="22"/>
      <c r="D21" s="22"/>
      <c r="E21" s="22"/>
      <c r="F21" s="22"/>
      <c r="G21" s="22"/>
      <c r="H21" s="22"/>
      <c r="I21" s="26"/>
      <c r="K21"/>
      <c r="L21"/>
      <c r="M21"/>
      <c r="N21"/>
      <c r="O21"/>
      <c r="P21"/>
      <c r="Q21"/>
      <c r="R21"/>
      <c r="S21"/>
      <c r="T21"/>
      <c r="U21"/>
      <c r="V21"/>
    </row>
    <row r="22" spans="1:22" ht="15" customHeight="1" x14ac:dyDescent="0.25">
      <c r="A22" s="29" t="s">
        <v>5</v>
      </c>
      <c r="B22" s="22" t="s">
        <v>368</v>
      </c>
      <c r="C22" s="22"/>
      <c r="D22" s="22"/>
      <c r="E22" s="22"/>
      <c r="F22" s="22"/>
      <c r="G22" s="22"/>
      <c r="H22" s="22"/>
      <c r="I22" s="26"/>
      <c r="K22"/>
      <c r="L22"/>
      <c r="M22"/>
      <c r="N22"/>
      <c r="O22"/>
      <c r="P22"/>
      <c r="Q22"/>
      <c r="R22"/>
      <c r="S22"/>
      <c r="T22"/>
      <c r="U22"/>
      <c r="V22"/>
    </row>
    <row r="23" spans="1:22" ht="15" customHeight="1" thickBot="1" x14ac:dyDescent="0.3">
      <c r="A23" s="9">
        <f>INDEX('Point Grid'!$C$8:$I$35,MATCH($A$1,'Point Grid'!$A$8:$A$35,0),MATCH(A22,'Point Grid'!$C$7:$I$7,0))</f>
        <v>0.75</v>
      </c>
      <c r="B23" s="22" t="s">
        <v>367</v>
      </c>
      <c r="C23" s="22"/>
      <c r="D23" s="22"/>
      <c r="E23" s="22"/>
      <c r="F23" s="22"/>
      <c r="G23" s="22"/>
      <c r="H23" s="22"/>
      <c r="I23" s="26"/>
      <c r="K23"/>
      <c r="L23"/>
      <c r="M23"/>
      <c r="N23"/>
      <c r="O23"/>
      <c r="P23"/>
      <c r="Q23"/>
      <c r="R23"/>
      <c r="S23"/>
      <c r="T23"/>
      <c r="U23"/>
      <c r="V23"/>
    </row>
    <row r="24" spans="1:22" ht="15" customHeight="1" thickBot="1" x14ac:dyDescent="0.3">
      <c r="A24" s="5"/>
      <c r="B24" s="22"/>
      <c r="C24" s="22"/>
      <c r="D24" s="22"/>
      <c r="E24" s="22"/>
      <c r="F24" s="22"/>
      <c r="G24" s="22"/>
      <c r="H24" s="22"/>
      <c r="I24" s="26"/>
      <c r="K24"/>
      <c r="L24"/>
      <c r="M24"/>
      <c r="N24"/>
      <c r="O24"/>
      <c r="P24"/>
      <c r="Q24"/>
      <c r="R24"/>
      <c r="S24"/>
      <c r="T24"/>
      <c r="U24"/>
      <c r="V24"/>
    </row>
    <row r="25" spans="1:22" ht="15" customHeight="1" x14ac:dyDescent="0.25">
      <c r="A25" s="25"/>
      <c r="B25" s="22"/>
      <c r="C25" s="22"/>
      <c r="D25" s="22"/>
      <c r="E25" s="22"/>
      <c r="F25" s="22"/>
      <c r="G25" s="22"/>
      <c r="H25" s="22"/>
      <c r="I25" s="26"/>
      <c r="K25"/>
      <c r="L25"/>
      <c r="M25"/>
      <c r="N25"/>
      <c r="O25"/>
      <c r="P25"/>
      <c r="Q25"/>
      <c r="R25"/>
      <c r="S25"/>
      <c r="T25"/>
      <c r="U25"/>
      <c r="V25"/>
    </row>
    <row r="26" spans="1:22" ht="15" customHeight="1" thickBot="1" x14ac:dyDescent="0.3">
      <c r="A26" s="27"/>
      <c r="B26" s="27"/>
      <c r="C26" s="27"/>
      <c r="D26" s="27"/>
      <c r="E26" s="27"/>
      <c r="F26" s="27"/>
      <c r="G26" s="27"/>
      <c r="H26" s="27"/>
      <c r="I26" s="28"/>
      <c r="K26"/>
      <c r="L26"/>
      <c r="M26"/>
      <c r="N26"/>
      <c r="O26"/>
      <c r="P26"/>
      <c r="Q26"/>
      <c r="R26"/>
      <c r="S26"/>
      <c r="T26"/>
      <c r="U26"/>
      <c r="V26"/>
    </row>
    <row r="27" spans="1:22" ht="15" customHeight="1" x14ac:dyDescent="0.25">
      <c r="K27"/>
      <c r="L27"/>
      <c r="M27"/>
      <c r="N27"/>
      <c r="O27"/>
      <c r="P27"/>
      <c r="Q27"/>
      <c r="R27"/>
      <c r="S27"/>
      <c r="T27"/>
      <c r="U27"/>
      <c r="V27"/>
    </row>
    <row r="28" spans="1:22" ht="15" customHeight="1" x14ac:dyDescent="0.25">
      <c r="K28"/>
      <c r="L28"/>
      <c r="M28"/>
      <c r="N28"/>
      <c r="O28"/>
      <c r="P28"/>
      <c r="Q28"/>
      <c r="R28"/>
      <c r="S28"/>
      <c r="T28"/>
      <c r="U28"/>
      <c r="V28"/>
    </row>
    <row r="29" spans="1:22" ht="15" customHeight="1" x14ac:dyDescent="0.25">
      <c r="K29"/>
      <c r="L29"/>
      <c r="M29"/>
      <c r="N29"/>
      <c r="O29"/>
      <c r="P29"/>
      <c r="Q29"/>
      <c r="R29"/>
      <c r="S29"/>
      <c r="T29"/>
      <c r="U29"/>
      <c r="V29"/>
    </row>
    <row r="30" spans="1:22" ht="15" customHeight="1" x14ac:dyDescent="0.25">
      <c r="K30"/>
      <c r="L30"/>
      <c r="M30"/>
      <c r="N30"/>
      <c r="O30"/>
      <c r="P30"/>
      <c r="Q30"/>
      <c r="R30"/>
      <c r="S30"/>
      <c r="T30"/>
      <c r="U30"/>
      <c r="V30"/>
    </row>
    <row r="31" spans="1:22" ht="15" customHeight="1" x14ac:dyDescent="0.25">
      <c r="K31"/>
      <c r="L31"/>
      <c r="M31"/>
      <c r="N31"/>
      <c r="O31"/>
      <c r="P31"/>
      <c r="Q31"/>
      <c r="R31"/>
      <c r="S31"/>
      <c r="T31"/>
      <c r="U31"/>
      <c r="V31"/>
    </row>
    <row r="32" spans="1:22" ht="15" customHeight="1" x14ac:dyDescent="0.25">
      <c r="K32"/>
      <c r="L32"/>
      <c r="M32"/>
      <c r="N32"/>
      <c r="O32"/>
      <c r="P32"/>
      <c r="Q32"/>
      <c r="R32"/>
      <c r="S32"/>
      <c r="T32"/>
      <c r="U32"/>
      <c r="V32"/>
    </row>
    <row r="33" spans="11:22" ht="15" customHeight="1" x14ac:dyDescent="0.25">
      <c r="K33"/>
      <c r="L33"/>
      <c r="M33"/>
      <c r="N33"/>
      <c r="O33"/>
      <c r="P33"/>
      <c r="Q33"/>
      <c r="R33"/>
      <c r="S33"/>
      <c r="T33"/>
      <c r="U33"/>
      <c r="V33"/>
    </row>
    <row r="34" spans="11:22" ht="15" customHeight="1" x14ac:dyDescent="0.25">
      <c r="K34"/>
      <c r="L34"/>
      <c r="M34"/>
      <c r="N34"/>
      <c r="O34"/>
      <c r="P34"/>
      <c r="Q34"/>
      <c r="R34"/>
      <c r="S34"/>
      <c r="T34"/>
      <c r="U34"/>
      <c r="V34"/>
    </row>
    <row r="35" spans="11:22" ht="15" customHeight="1" x14ac:dyDescent="0.25">
      <c r="K35"/>
      <c r="L35"/>
      <c r="M35"/>
      <c r="N35"/>
      <c r="O35"/>
      <c r="P35"/>
      <c r="Q35"/>
      <c r="R35"/>
      <c r="S35"/>
      <c r="T35"/>
      <c r="U35"/>
      <c r="V35"/>
    </row>
    <row r="36" spans="11:22" ht="15" customHeight="1" x14ac:dyDescent="0.25">
      <c r="K36"/>
      <c r="L36"/>
      <c r="M36"/>
      <c r="N36"/>
      <c r="O36"/>
      <c r="P36"/>
      <c r="Q36"/>
      <c r="R36"/>
      <c r="S36"/>
      <c r="T36"/>
      <c r="U36"/>
      <c r="V36"/>
    </row>
    <row r="37" spans="11:22" ht="15" customHeight="1" x14ac:dyDescent="0.25">
      <c r="K37"/>
      <c r="L37"/>
      <c r="M37"/>
      <c r="N37"/>
      <c r="O37"/>
      <c r="P37"/>
      <c r="Q37"/>
      <c r="R37"/>
      <c r="S37"/>
      <c r="T37"/>
      <c r="U37"/>
      <c r="V37"/>
    </row>
    <row r="38" spans="11:22" ht="15" customHeight="1" x14ac:dyDescent="0.25">
      <c r="K38"/>
      <c r="L38"/>
      <c r="M38"/>
      <c r="N38"/>
      <c r="O38"/>
      <c r="P38"/>
      <c r="Q38"/>
      <c r="R38"/>
      <c r="S38"/>
      <c r="T38"/>
      <c r="U38"/>
      <c r="V38"/>
    </row>
    <row r="39" spans="11:22" ht="15" customHeight="1" x14ac:dyDescent="0.25">
      <c r="K39"/>
      <c r="L39"/>
      <c r="M39"/>
      <c r="N39"/>
      <c r="O39"/>
      <c r="P39"/>
      <c r="Q39"/>
      <c r="R39"/>
      <c r="S39"/>
      <c r="T39"/>
      <c r="U39"/>
      <c r="V39"/>
    </row>
    <row r="40" spans="11:22" ht="15" customHeight="1" x14ac:dyDescent="0.25">
      <c r="K40"/>
      <c r="L40"/>
      <c r="M40"/>
      <c r="N40"/>
      <c r="O40"/>
      <c r="P40"/>
      <c r="Q40"/>
      <c r="R40"/>
      <c r="S40"/>
      <c r="T40"/>
      <c r="U40"/>
      <c r="V40"/>
    </row>
    <row r="41" spans="11:22" ht="15" customHeight="1" x14ac:dyDescent="0.25">
      <c r="K41"/>
      <c r="L41"/>
      <c r="M41"/>
      <c r="N41"/>
      <c r="O41"/>
      <c r="P41"/>
      <c r="Q41"/>
      <c r="R41"/>
      <c r="S41"/>
      <c r="T41"/>
      <c r="U41"/>
      <c r="V41"/>
    </row>
    <row r="42" spans="11:22" ht="15" customHeight="1" x14ac:dyDescent="0.25">
      <c r="K42"/>
      <c r="L42"/>
      <c r="M42"/>
      <c r="N42"/>
      <c r="O42"/>
      <c r="P42"/>
      <c r="Q42"/>
      <c r="R42"/>
      <c r="S42"/>
      <c r="T42"/>
      <c r="U42"/>
      <c r="V42"/>
    </row>
    <row r="43" spans="11:22" ht="15" customHeight="1" x14ac:dyDescent="0.25">
      <c r="K43"/>
      <c r="L43"/>
      <c r="M43"/>
      <c r="N43"/>
      <c r="O43"/>
      <c r="P43"/>
      <c r="Q43"/>
      <c r="R43"/>
      <c r="S43"/>
      <c r="T43"/>
      <c r="U43"/>
      <c r="V43"/>
    </row>
    <row r="44" spans="11:22" ht="15" customHeight="1" x14ac:dyDescent="0.25">
      <c r="K44"/>
      <c r="L44"/>
      <c r="M44"/>
      <c r="N44"/>
      <c r="O44"/>
      <c r="P44"/>
      <c r="Q44"/>
      <c r="R44"/>
      <c r="S44"/>
      <c r="T44"/>
      <c r="U44"/>
      <c r="V44"/>
    </row>
    <row r="45" spans="11:22" ht="15" customHeight="1" x14ac:dyDescent="0.25">
      <c r="K45"/>
      <c r="L45"/>
      <c r="M45"/>
      <c r="N45"/>
      <c r="O45"/>
      <c r="P45"/>
      <c r="Q45"/>
      <c r="R45"/>
      <c r="S45"/>
      <c r="T45"/>
      <c r="U45"/>
      <c r="V45"/>
    </row>
    <row r="46" spans="11:22" ht="15" customHeight="1" x14ac:dyDescent="0.25">
      <c r="K46"/>
      <c r="L46"/>
      <c r="M46"/>
      <c r="N46"/>
      <c r="O46"/>
      <c r="P46"/>
      <c r="Q46"/>
      <c r="R46"/>
      <c r="S46"/>
      <c r="T46"/>
      <c r="U46"/>
      <c r="V46"/>
    </row>
    <row r="47" spans="11:22" ht="15" customHeight="1" x14ac:dyDescent="0.25">
      <c r="K47"/>
      <c r="L47"/>
      <c r="M47"/>
      <c r="N47"/>
      <c r="O47"/>
      <c r="P47"/>
      <c r="Q47"/>
      <c r="R47"/>
      <c r="S47"/>
      <c r="T47"/>
      <c r="U47"/>
      <c r="V47"/>
    </row>
    <row r="48" spans="11:22" ht="15" customHeight="1" x14ac:dyDescent="0.25">
      <c r="K48"/>
      <c r="L48"/>
      <c r="M48"/>
      <c r="N48"/>
      <c r="O48"/>
      <c r="P48"/>
      <c r="Q48"/>
      <c r="R48"/>
      <c r="S48"/>
      <c r="T48"/>
      <c r="U48"/>
      <c r="V48"/>
    </row>
    <row r="49" spans="11:22" ht="15" customHeight="1" x14ac:dyDescent="0.25">
      <c r="K49"/>
      <c r="L49"/>
      <c r="M49"/>
      <c r="N49"/>
      <c r="O49"/>
      <c r="P49"/>
      <c r="Q49"/>
      <c r="R49"/>
      <c r="S49"/>
      <c r="T49"/>
      <c r="U49"/>
      <c r="V49"/>
    </row>
    <row r="50" spans="11:22" ht="15" customHeight="1" x14ac:dyDescent="0.25">
      <c r="K50"/>
      <c r="L50"/>
      <c r="M50"/>
      <c r="N50"/>
      <c r="O50"/>
      <c r="P50"/>
      <c r="Q50"/>
      <c r="R50"/>
      <c r="S50"/>
      <c r="T50"/>
      <c r="U50"/>
      <c r="V50"/>
    </row>
    <row r="51" spans="11:22" ht="15" customHeight="1" x14ac:dyDescent="0.25">
      <c r="K51"/>
      <c r="L51"/>
      <c r="M51"/>
      <c r="N51"/>
      <c r="O51"/>
      <c r="P51"/>
      <c r="Q51"/>
      <c r="R51"/>
      <c r="S51"/>
      <c r="T51"/>
      <c r="U51"/>
      <c r="V51"/>
    </row>
    <row r="52" spans="11:22" ht="15" customHeight="1" x14ac:dyDescent="0.25">
      <c r="K52"/>
      <c r="L52"/>
      <c r="M52"/>
      <c r="N52"/>
      <c r="O52"/>
      <c r="P52"/>
      <c r="Q52"/>
      <c r="R52"/>
      <c r="S52"/>
      <c r="T52"/>
      <c r="U52"/>
      <c r="V52"/>
    </row>
    <row r="53" spans="11:22" ht="15" customHeight="1" x14ac:dyDescent="0.25">
      <c r="K53"/>
      <c r="L53"/>
      <c r="M53"/>
      <c r="N53"/>
      <c r="O53"/>
      <c r="P53"/>
      <c r="Q53"/>
      <c r="R53"/>
      <c r="S53"/>
      <c r="T53"/>
      <c r="U53"/>
      <c r="V53"/>
    </row>
    <row r="54" spans="11:22" ht="15" customHeight="1" x14ac:dyDescent="0.25">
      <c r="K54"/>
      <c r="L54"/>
      <c r="M54"/>
      <c r="N54"/>
      <c r="O54"/>
      <c r="P54"/>
      <c r="Q54"/>
      <c r="R54"/>
      <c r="S54"/>
      <c r="T54"/>
      <c r="U54"/>
      <c r="V54"/>
    </row>
    <row r="55" spans="11:22" ht="15" customHeight="1" x14ac:dyDescent="0.25">
      <c r="K55"/>
      <c r="L55"/>
      <c r="M55"/>
      <c r="N55"/>
      <c r="O55"/>
      <c r="P55"/>
      <c r="Q55"/>
      <c r="R55"/>
      <c r="S55"/>
      <c r="T55"/>
      <c r="U55"/>
      <c r="V55"/>
    </row>
    <row r="56" spans="11:22" ht="15" customHeight="1" x14ac:dyDescent="0.25">
      <c r="K56"/>
      <c r="L56"/>
      <c r="M56"/>
      <c r="N56"/>
      <c r="O56"/>
      <c r="P56"/>
      <c r="Q56"/>
      <c r="R56"/>
      <c r="S56"/>
      <c r="T56"/>
      <c r="U56"/>
      <c r="V56"/>
    </row>
    <row r="57" spans="11:22" ht="15" customHeight="1" x14ac:dyDescent="0.25">
      <c r="K57"/>
      <c r="L57"/>
      <c r="M57"/>
      <c r="N57"/>
      <c r="O57"/>
      <c r="P57"/>
      <c r="Q57"/>
      <c r="R57"/>
      <c r="S57"/>
      <c r="T57"/>
      <c r="U57"/>
      <c r="V57"/>
    </row>
    <row r="58" spans="11:22" ht="15" customHeight="1" x14ac:dyDescent="0.25">
      <c r="K58"/>
      <c r="L58"/>
      <c r="M58"/>
      <c r="N58"/>
      <c r="O58"/>
      <c r="P58"/>
      <c r="Q58"/>
      <c r="R58"/>
      <c r="S58"/>
      <c r="T58"/>
      <c r="U58"/>
      <c r="V58"/>
    </row>
    <row r="59" spans="11:22" ht="15" customHeight="1" x14ac:dyDescent="0.25">
      <c r="K59"/>
      <c r="L59"/>
      <c r="M59"/>
      <c r="N59"/>
      <c r="O59"/>
      <c r="P59"/>
      <c r="Q59"/>
      <c r="R59"/>
      <c r="S59"/>
      <c r="T59"/>
      <c r="U59"/>
      <c r="V59"/>
    </row>
    <row r="60" spans="11:22" ht="15" customHeight="1" x14ac:dyDescent="0.25">
      <c r="K60"/>
      <c r="L60"/>
      <c r="M60"/>
      <c r="N60"/>
      <c r="O60"/>
      <c r="P60"/>
      <c r="Q60"/>
      <c r="R60"/>
      <c r="S60"/>
      <c r="T60"/>
      <c r="U60"/>
      <c r="V60"/>
    </row>
    <row r="61" spans="11:22" ht="15" customHeight="1" x14ac:dyDescent="0.25">
      <c r="K61"/>
      <c r="L61"/>
      <c r="M61"/>
      <c r="N61"/>
      <c r="O61"/>
      <c r="P61"/>
      <c r="Q61"/>
      <c r="R61"/>
      <c r="S61"/>
      <c r="T61"/>
      <c r="U61"/>
      <c r="V61"/>
    </row>
    <row r="62" spans="11:22" ht="15" customHeight="1" x14ac:dyDescent="0.25">
      <c r="K62"/>
      <c r="L62"/>
      <c r="M62"/>
      <c r="N62"/>
      <c r="O62"/>
      <c r="P62"/>
      <c r="Q62"/>
      <c r="R62"/>
      <c r="S62"/>
      <c r="T62"/>
      <c r="U62"/>
      <c r="V62"/>
    </row>
    <row r="63" spans="11:22" ht="15" customHeight="1" x14ac:dyDescent="0.25">
      <c r="K63"/>
      <c r="L63"/>
      <c r="M63"/>
      <c r="N63"/>
      <c r="O63"/>
      <c r="P63"/>
      <c r="Q63"/>
      <c r="R63"/>
      <c r="S63"/>
      <c r="T63"/>
      <c r="U63"/>
      <c r="V63"/>
    </row>
    <row r="64" spans="11:22" ht="15" customHeight="1" x14ac:dyDescent="0.25">
      <c r="K64"/>
      <c r="L64"/>
      <c r="M64"/>
      <c r="N64"/>
      <c r="O64"/>
      <c r="P64"/>
      <c r="Q64"/>
      <c r="R64"/>
      <c r="S64"/>
      <c r="T64"/>
      <c r="U64"/>
      <c r="V64"/>
    </row>
    <row r="65" spans="11:22" ht="15" customHeight="1" x14ac:dyDescent="0.25">
      <c r="K65"/>
      <c r="L65"/>
      <c r="M65"/>
      <c r="N65"/>
      <c r="O65"/>
      <c r="P65"/>
      <c r="Q65"/>
      <c r="R65"/>
      <c r="S65"/>
      <c r="T65"/>
      <c r="U65"/>
      <c r="V65"/>
    </row>
    <row r="66" spans="11:22" ht="15" customHeight="1" x14ac:dyDescent="0.25">
      <c r="K66"/>
      <c r="L66"/>
      <c r="M66"/>
      <c r="N66"/>
      <c r="O66"/>
      <c r="P66"/>
      <c r="Q66"/>
      <c r="R66"/>
      <c r="S66"/>
      <c r="T66"/>
      <c r="U66"/>
      <c r="V66"/>
    </row>
    <row r="67" spans="11:22" ht="15" customHeight="1" x14ac:dyDescent="0.25">
      <c r="K67"/>
      <c r="L67"/>
      <c r="M67"/>
      <c r="N67"/>
      <c r="O67"/>
      <c r="P67"/>
      <c r="Q67"/>
      <c r="R67"/>
      <c r="S67"/>
      <c r="T67"/>
      <c r="U67"/>
      <c r="V67"/>
    </row>
    <row r="68" spans="11:22" ht="15" customHeight="1" x14ac:dyDescent="0.25">
      <c r="K68"/>
      <c r="L68"/>
      <c r="M68"/>
      <c r="N68"/>
      <c r="O68"/>
      <c r="P68"/>
      <c r="Q68"/>
      <c r="R68"/>
      <c r="S68"/>
      <c r="T68"/>
      <c r="U68"/>
      <c r="V68"/>
    </row>
    <row r="69" spans="11:22" ht="15" customHeight="1" x14ac:dyDescent="0.25">
      <c r="K69"/>
      <c r="L69"/>
      <c r="M69"/>
      <c r="N69"/>
      <c r="O69"/>
      <c r="P69"/>
      <c r="Q69"/>
      <c r="R69"/>
      <c r="S69"/>
      <c r="T69"/>
      <c r="U69"/>
      <c r="V69"/>
    </row>
    <row r="70" spans="11:22" ht="15" customHeight="1" x14ac:dyDescent="0.25">
      <c r="K70"/>
      <c r="L70"/>
      <c r="M70"/>
      <c r="N70"/>
      <c r="O70"/>
      <c r="P70"/>
      <c r="Q70"/>
      <c r="R70"/>
      <c r="S70"/>
      <c r="T70"/>
      <c r="U70"/>
      <c r="V70"/>
    </row>
    <row r="71" spans="11:22" ht="15" customHeight="1" x14ac:dyDescent="0.25">
      <c r="K71"/>
      <c r="L71"/>
      <c r="M71"/>
      <c r="N71"/>
      <c r="O71"/>
      <c r="P71"/>
      <c r="Q71"/>
      <c r="R71"/>
      <c r="S71"/>
      <c r="T71"/>
      <c r="U71"/>
      <c r="V71"/>
    </row>
    <row r="72" spans="11:22" ht="15" customHeight="1" x14ac:dyDescent="0.25">
      <c r="K72"/>
      <c r="L72"/>
      <c r="M72"/>
      <c r="N72"/>
      <c r="O72"/>
      <c r="P72"/>
      <c r="Q72"/>
      <c r="R72"/>
      <c r="S72"/>
      <c r="T72"/>
      <c r="U72"/>
      <c r="V72"/>
    </row>
    <row r="73" spans="11:22" ht="15" customHeight="1" x14ac:dyDescent="0.25">
      <c r="K73"/>
      <c r="L73"/>
      <c r="M73"/>
      <c r="N73"/>
      <c r="O73"/>
      <c r="P73"/>
      <c r="Q73"/>
      <c r="R73"/>
      <c r="S73"/>
      <c r="T73"/>
      <c r="U73"/>
      <c r="V73"/>
    </row>
    <row r="74" spans="11:22" ht="15" customHeight="1" x14ac:dyDescent="0.25">
      <c r="K74"/>
      <c r="L74"/>
      <c r="M74"/>
      <c r="N74"/>
      <c r="O74"/>
      <c r="P74"/>
      <c r="Q74"/>
      <c r="R74"/>
      <c r="S74"/>
      <c r="T74"/>
      <c r="U74"/>
      <c r="V74"/>
    </row>
    <row r="75" spans="11:22" ht="15" customHeight="1" x14ac:dyDescent="0.25">
      <c r="K75"/>
      <c r="L75"/>
      <c r="M75"/>
      <c r="N75"/>
      <c r="O75"/>
      <c r="P75"/>
      <c r="Q75"/>
      <c r="R75"/>
      <c r="S75"/>
      <c r="T75"/>
      <c r="U75"/>
      <c r="V75"/>
    </row>
    <row r="76" spans="11:22" ht="15" customHeight="1" x14ac:dyDescent="0.25">
      <c r="K76"/>
      <c r="L76"/>
      <c r="M76"/>
      <c r="N76"/>
      <c r="O76"/>
      <c r="P76"/>
      <c r="Q76"/>
      <c r="R76"/>
      <c r="S76"/>
      <c r="T76"/>
      <c r="U76"/>
      <c r="V76"/>
    </row>
    <row r="77" spans="11:22" ht="15" customHeight="1" x14ac:dyDescent="0.25">
      <c r="K77"/>
      <c r="L77"/>
      <c r="M77"/>
      <c r="N77"/>
      <c r="O77"/>
      <c r="P77"/>
      <c r="Q77"/>
      <c r="R77"/>
      <c r="S77"/>
      <c r="T77"/>
      <c r="U77"/>
      <c r="V77"/>
    </row>
    <row r="78" spans="11:22" ht="15" customHeight="1" x14ac:dyDescent="0.25">
      <c r="K78"/>
      <c r="L78"/>
      <c r="M78"/>
      <c r="N78"/>
      <c r="O78"/>
      <c r="P78"/>
      <c r="Q78"/>
      <c r="R78"/>
      <c r="S78"/>
      <c r="T78"/>
      <c r="U78"/>
      <c r="V78"/>
    </row>
    <row r="79" spans="11:22" ht="15" customHeight="1" x14ac:dyDescent="0.25">
      <c r="K79"/>
      <c r="L79"/>
      <c r="M79"/>
      <c r="N79"/>
      <c r="O79"/>
      <c r="P79"/>
      <c r="Q79"/>
      <c r="R79"/>
      <c r="S79"/>
      <c r="T79"/>
      <c r="U79"/>
      <c r="V79"/>
    </row>
    <row r="80" spans="11:22" ht="15" customHeight="1" x14ac:dyDescent="0.25">
      <c r="K80"/>
      <c r="L80"/>
      <c r="M80"/>
      <c r="N80"/>
      <c r="O80"/>
      <c r="P80"/>
      <c r="Q80"/>
      <c r="R80"/>
      <c r="S80"/>
      <c r="T80"/>
      <c r="U80"/>
      <c r="V80"/>
    </row>
    <row r="81" spans="11:22" ht="15" customHeight="1" x14ac:dyDescent="0.25">
      <c r="K81"/>
      <c r="L81"/>
      <c r="M81"/>
      <c r="N81"/>
      <c r="O81"/>
      <c r="P81"/>
      <c r="Q81"/>
      <c r="R81"/>
      <c r="S81"/>
      <c r="T81"/>
      <c r="U81"/>
      <c r="V81"/>
    </row>
    <row r="82" spans="11:22" ht="15" customHeight="1" x14ac:dyDescent="0.25">
      <c r="K82"/>
      <c r="L82"/>
      <c r="M82"/>
      <c r="N82"/>
      <c r="O82"/>
      <c r="P82"/>
      <c r="Q82"/>
      <c r="R82"/>
      <c r="S82"/>
      <c r="T82"/>
      <c r="U82"/>
      <c r="V82"/>
    </row>
    <row r="83" spans="11:22" ht="15" customHeight="1" x14ac:dyDescent="0.25">
      <c r="K83"/>
      <c r="L83"/>
      <c r="M83"/>
      <c r="N83"/>
      <c r="O83"/>
      <c r="P83"/>
      <c r="Q83"/>
      <c r="R83"/>
      <c r="S83"/>
      <c r="T83"/>
      <c r="U83"/>
      <c r="V83"/>
    </row>
    <row r="84" spans="11:22" ht="15" customHeight="1" x14ac:dyDescent="0.25">
      <c r="K84"/>
      <c r="L84"/>
      <c r="M84"/>
      <c r="N84"/>
      <c r="O84"/>
      <c r="P84"/>
      <c r="Q84"/>
      <c r="R84"/>
      <c r="S84"/>
      <c r="T84"/>
      <c r="U84"/>
      <c r="V84"/>
    </row>
    <row r="85" spans="11:22" ht="15" customHeight="1" x14ac:dyDescent="0.25">
      <c r="K85"/>
      <c r="L85"/>
      <c r="M85"/>
      <c r="N85"/>
      <c r="O85"/>
      <c r="P85"/>
      <c r="Q85"/>
      <c r="R85"/>
      <c r="S85"/>
      <c r="T85"/>
      <c r="U85"/>
      <c r="V85"/>
    </row>
    <row r="86" spans="11:22" ht="15" customHeight="1" x14ac:dyDescent="0.25">
      <c r="K86"/>
      <c r="L86"/>
      <c r="M86"/>
      <c r="N86"/>
      <c r="O86"/>
      <c r="P86"/>
      <c r="Q86"/>
      <c r="R86"/>
      <c r="S86"/>
      <c r="T86"/>
      <c r="U86"/>
      <c r="V86"/>
    </row>
    <row r="87" spans="11:22" ht="15" customHeight="1" x14ac:dyDescent="0.25">
      <c r="K87"/>
      <c r="L87"/>
      <c r="M87"/>
      <c r="N87"/>
      <c r="O87"/>
      <c r="P87"/>
      <c r="Q87"/>
      <c r="R87"/>
      <c r="S87"/>
      <c r="T87"/>
      <c r="U87"/>
      <c r="V87"/>
    </row>
    <row r="88" spans="11:22" ht="15" customHeight="1" x14ac:dyDescent="0.25">
      <c r="K88"/>
      <c r="L88"/>
      <c r="M88"/>
      <c r="N88"/>
      <c r="O88"/>
      <c r="P88"/>
      <c r="Q88"/>
      <c r="R88"/>
      <c r="S88"/>
      <c r="T88"/>
      <c r="U88"/>
      <c r="V88"/>
    </row>
    <row r="89" spans="11:22" ht="15" customHeight="1" x14ac:dyDescent="0.25">
      <c r="K89"/>
      <c r="L89"/>
      <c r="M89"/>
      <c r="N89"/>
      <c r="O89"/>
      <c r="P89"/>
      <c r="Q89"/>
      <c r="R89"/>
      <c r="S89"/>
      <c r="T89"/>
      <c r="U89"/>
      <c r="V89"/>
    </row>
    <row r="90" spans="11:22" ht="15" customHeight="1" x14ac:dyDescent="0.25">
      <c r="K90"/>
      <c r="L90"/>
      <c r="M90"/>
      <c r="N90"/>
      <c r="O90"/>
      <c r="P90"/>
      <c r="Q90"/>
      <c r="R90"/>
      <c r="S90"/>
      <c r="T90"/>
      <c r="U90"/>
      <c r="V90"/>
    </row>
    <row r="91" spans="11:22" ht="15" customHeight="1" x14ac:dyDescent="0.25">
      <c r="K91"/>
      <c r="L91"/>
      <c r="M91"/>
      <c r="N91"/>
      <c r="O91"/>
      <c r="P91"/>
      <c r="Q91"/>
      <c r="R91"/>
      <c r="S91"/>
      <c r="T91"/>
      <c r="U91"/>
      <c r="V91"/>
    </row>
    <row r="92" spans="11:22" ht="15" customHeight="1" x14ac:dyDescent="0.25">
      <c r="K92"/>
      <c r="L92"/>
      <c r="M92"/>
      <c r="N92"/>
      <c r="O92"/>
      <c r="P92"/>
      <c r="Q92"/>
      <c r="R92"/>
      <c r="S92"/>
      <c r="T92"/>
      <c r="U92"/>
      <c r="V92"/>
    </row>
    <row r="93" spans="11:22" ht="15" customHeight="1" x14ac:dyDescent="0.25">
      <c r="K93"/>
      <c r="L93"/>
      <c r="M93"/>
      <c r="N93"/>
      <c r="O93"/>
      <c r="P93"/>
      <c r="Q93"/>
      <c r="R93"/>
      <c r="S93"/>
      <c r="T93"/>
      <c r="U93"/>
      <c r="V93"/>
    </row>
    <row r="94" spans="11:22" ht="15" customHeight="1" x14ac:dyDescent="0.25">
      <c r="K94"/>
      <c r="L94"/>
      <c r="M94"/>
      <c r="N94"/>
      <c r="O94"/>
      <c r="P94"/>
      <c r="Q94"/>
      <c r="R94"/>
      <c r="S94"/>
      <c r="T94"/>
      <c r="U94"/>
      <c r="V94"/>
    </row>
    <row r="95" spans="11:22" ht="15" customHeight="1" x14ac:dyDescent="0.25">
      <c r="K95"/>
      <c r="L95"/>
      <c r="M95"/>
      <c r="N95"/>
      <c r="O95"/>
      <c r="P95"/>
      <c r="Q95"/>
      <c r="R95"/>
      <c r="S95"/>
      <c r="T95"/>
      <c r="U95"/>
      <c r="V95"/>
    </row>
    <row r="96" spans="11:22" ht="15" customHeight="1" x14ac:dyDescent="0.25">
      <c r="K96"/>
      <c r="L96"/>
      <c r="M96"/>
      <c r="N96"/>
      <c r="O96"/>
      <c r="P96"/>
      <c r="Q96"/>
      <c r="R96"/>
      <c r="S96"/>
      <c r="T96"/>
      <c r="U96"/>
      <c r="V96"/>
    </row>
    <row r="97" spans="11:22" ht="15" customHeight="1" x14ac:dyDescent="0.25">
      <c r="K97"/>
      <c r="L97"/>
      <c r="M97"/>
      <c r="N97"/>
      <c r="O97"/>
      <c r="P97"/>
      <c r="Q97"/>
      <c r="R97"/>
      <c r="S97"/>
      <c r="T97"/>
      <c r="U97"/>
      <c r="V97"/>
    </row>
    <row r="98" spans="11:22" ht="15" customHeight="1" x14ac:dyDescent="0.25">
      <c r="K98"/>
      <c r="L98"/>
      <c r="M98"/>
      <c r="N98"/>
      <c r="O98"/>
      <c r="P98"/>
      <c r="Q98"/>
      <c r="R98"/>
      <c r="S98"/>
      <c r="T98"/>
      <c r="U98"/>
      <c r="V98"/>
    </row>
    <row r="99" spans="11:22" ht="15" customHeight="1" x14ac:dyDescent="0.25">
      <c r="K99"/>
      <c r="L99"/>
      <c r="M99"/>
      <c r="N99"/>
      <c r="O99"/>
      <c r="P99"/>
      <c r="Q99"/>
      <c r="R99"/>
      <c r="S99"/>
      <c r="T99"/>
      <c r="U99"/>
      <c r="V99"/>
    </row>
    <row r="100" spans="11:22" ht="15" customHeight="1" x14ac:dyDescent="0.25">
      <c r="K100"/>
      <c r="L100"/>
      <c r="M100"/>
      <c r="N100"/>
      <c r="O100"/>
      <c r="P100"/>
      <c r="Q100"/>
      <c r="R100"/>
      <c r="S100"/>
      <c r="T100"/>
      <c r="U100"/>
      <c r="V100"/>
    </row>
    <row r="101" spans="11:22" ht="15" customHeight="1" x14ac:dyDescent="0.25">
      <c r="K101"/>
      <c r="L101"/>
      <c r="M101"/>
      <c r="N101"/>
      <c r="O101"/>
      <c r="P101"/>
      <c r="Q101"/>
      <c r="R101"/>
      <c r="S101"/>
      <c r="T101"/>
      <c r="U101"/>
      <c r="V101"/>
    </row>
    <row r="102" spans="11:22" ht="15" customHeight="1" x14ac:dyDescent="0.25">
      <c r="K102"/>
      <c r="L102"/>
      <c r="M102"/>
      <c r="N102"/>
      <c r="O102"/>
      <c r="P102"/>
      <c r="Q102"/>
      <c r="R102"/>
      <c r="S102"/>
      <c r="T102"/>
      <c r="U102"/>
      <c r="V102"/>
    </row>
    <row r="103" spans="11:22" ht="15" customHeight="1" x14ac:dyDescent="0.25">
      <c r="K103"/>
      <c r="L103"/>
      <c r="M103"/>
      <c r="N103"/>
      <c r="O103"/>
      <c r="P103"/>
      <c r="Q103"/>
      <c r="R103"/>
      <c r="S103"/>
      <c r="T103"/>
      <c r="U103"/>
      <c r="V103"/>
    </row>
    <row r="104" spans="11:22" ht="15" customHeight="1" x14ac:dyDescent="0.25">
      <c r="K104"/>
      <c r="L104"/>
      <c r="M104"/>
      <c r="N104"/>
      <c r="O104"/>
      <c r="P104"/>
      <c r="Q104"/>
      <c r="R104"/>
      <c r="S104"/>
      <c r="T104"/>
      <c r="U104"/>
      <c r="V104"/>
    </row>
    <row r="105" spans="11:22" ht="15" customHeight="1" x14ac:dyDescent="0.25">
      <c r="K105"/>
      <c r="L105"/>
      <c r="M105"/>
      <c r="N105"/>
      <c r="O105"/>
      <c r="P105"/>
      <c r="Q105"/>
      <c r="R105"/>
      <c r="S105"/>
      <c r="T105"/>
      <c r="U105"/>
      <c r="V105"/>
    </row>
    <row r="106" spans="11:22" ht="15" customHeight="1" x14ac:dyDescent="0.25">
      <c r="K106"/>
      <c r="L106"/>
      <c r="M106"/>
      <c r="N106"/>
      <c r="O106"/>
      <c r="P106"/>
      <c r="Q106"/>
      <c r="R106"/>
      <c r="S106"/>
      <c r="T106"/>
      <c r="U106"/>
      <c r="V106"/>
    </row>
    <row r="107" spans="11:22" ht="15" customHeight="1" x14ac:dyDescent="0.25">
      <c r="K107"/>
      <c r="L107"/>
      <c r="M107"/>
      <c r="N107"/>
      <c r="O107"/>
      <c r="P107"/>
      <c r="Q107"/>
      <c r="R107"/>
      <c r="S107"/>
      <c r="T107"/>
      <c r="U107"/>
      <c r="V107"/>
    </row>
    <row r="108" spans="11:22" ht="15" customHeight="1" x14ac:dyDescent="0.25">
      <c r="K108"/>
      <c r="L108"/>
      <c r="M108"/>
      <c r="N108"/>
      <c r="O108"/>
      <c r="P108"/>
      <c r="Q108"/>
      <c r="R108"/>
      <c r="S108"/>
      <c r="T108"/>
      <c r="U108"/>
      <c r="V108"/>
    </row>
    <row r="109" spans="11:22" ht="15" customHeight="1" x14ac:dyDescent="0.25">
      <c r="K109"/>
      <c r="L109"/>
      <c r="M109"/>
      <c r="N109"/>
      <c r="O109"/>
      <c r="P109"/>
      <c r="Q109"/>
      <c r="R109"/>
      <c r="S109"/>
      <c r="T109"/>
      <c r="U109"/>
      <c r="V109"/>
    </row>
    <row r="110" spans="11:22" ht="15" customHeight="1" x14ac:dyDescent="0.25">
      <c r="K110"/>
      <c r="L110"/>
      <c r="M110"/>
      <c r="N110"/>
      <c r="O110"/>
      <c r="P110"/>
      <c r="Q110"/>
      <c r="R110"/>
      <c r="S110"/>
      <c r="T110"/>
      <c r="U110"/>
      <c r="V110"/>
    </row>
    <row r="111" spans="11:22" ht="15" customHeight="1" x14ac:dyDescent="0.25">
      <c r="K111"/>
      <c r="L111"/>
      <c r="M111"/>
      <c r="N111"/>
      <c r="O111"/>
      <c r="P111"/>
      <c r="Q111"/>
      <c r="R111"/>
      <c r="S111"/>
      <c r="T111"/>
      <c r="U111"/>
      <c r="V111"/>
    </row>
    <row r="112" spans="11:22" ht="15" customHeight="1" x14ac:dyDescent="0.25">
      <c r="K112"/>
      <c r="L112"/>
      <c r="M112"/>
      <c r="N112"/>
      <c r="O112"/>
      <c r="P112"/>
      <c r="Q112"/>
      <c r="R112"/>
      <c r="S112"/>
      <c r="T112"/>
      <c r="U112"/>
      <c r="V112"/>
    </row>
    <row r="113" spans="11:22" ht="15" customHeight="1" x14ac:dyDescent="0.25">
      <c r="K113"/>
      <c r="L113"/>
      <c r="M113"/>
      <c r="N113"/>
      <c r="O113"/>
      <c r="P113"/>
      <c r="Q113"/>
      <c r="R113"/>
      <c r="S113"/>
      <c r="T113"/>
      <c r="U113"/>
      <c r="V113"/>
    </row>
    <row r="114" spans="11:22" ht="15" customHeight="1" x14ac:dyDescent="0.25">
      <c r="K114"/>
      <c r="L114"/>
      <c r="M114"/>
      <c r="N114"/>
      <c r="O114"/>
      <c r="P114"/>
      <c r="Q114"/>
      <c r="R114"/>
      <c r="S114"/>
      <c r="T114"/>
      <c r="U114"/>
      <c r="V114"/>
    </row>
    <row r="115" spans="11:22" ht="15" customHeight="1" x14ac:dyDescent="0.25">
      <c r="K115"/>
      <c r="L115"/>
      <c r="M115"/>
      <c r="N115"/>
      <c r="O115"/>
      <c r="P115"/>
      <c r="Q115"/>
      <c r="R115"/>
      <c r="S115"/>
      <c r="T115"/>
      <c r="U115"/>
      <c r="V115"/>
    </row>
    <row r="116" spans="11:22" ht="15" customHeight="1" x14ac:dyDescent="0.25">
      <c r="K116"/>
      <c r="L116"/>
      <c r="M116"/>
      <c r="N116"/>
      <c r="O116"/>
      <c r="P116"/>
      <c r="Q116"/>
      <c r="R116"/>
      <c r="S116"/>
      <c r="T116"/>
      <c r="U116"/>
      <c r="V116"/>
    </row>
    <row r="117" spans="11:22" ht="15" customHeight="1" x14ac:dyDescent="0.25">
      <c r="K117"/>
      <c r="L117"/>
      <c r="M117"/>
      <c r="N117"/>
      <c r="O117"/>
      <c r="P117"/>
      <c r="Q117"/>
      <c r="R117"/>
      <c r="S117"/>
      <c r="T117"/>
      <c r="U117"/>
      <c r="V117"/>
    </row>
    <row r="118" spans="11:22" ht="15" customHeight="1" x14ac:dyDescent="0.25">
      <c r="K118"/>
      <c r="L118"/>
      <c r="M118"/>
      <c r="N118"/>
      <c r="O118"/>
      <c r="P118"/>
      <c r="Q118"/>
      <c r="R118"/>
      <c r="S118"/>
      <c r="T118"/>
      <c r="U118"/>
      <c r="V118"/>
    </row>
  </sheetData>
  <mergeCells count="1">
    <mergeCell ref="H1:I1"/>
  </mergeCells>
  <conditionalFormatting sqref="B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Y98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2" width="9.140625" style="41"/>
    <col min="13" max="13" width="13.7109375" style="41" bestFit="1" customWidth="1"/>
    <col min="14" max="14" width="12.7109375" style="41" bestFit="1" customWidth="1"/>
    <col min="15" max="15" width="11.7109375" style="41" bestFit="1" customWidth="1"/>
    <col min="16" max="16" width="12.7109375" style="41" bestFit="1" customWidth="1"/>
    <col min="17" max="17" width="9.140625" style="41"/>
    <col min="18" max="19" width="9.140625" style="34"/>
    <col min="20" max="16384" width="9.140625" style="24"/>
  </cols>
  <sheetData>
    <row r="1" spans="1:25" ht="15" customHeight="1" x14ac:dyDescent="0.25">
      <c r="A1" s="7">
        <v>25</v>
      </c>
      <c r="B1" s="32" t="s">
        <v>12</v>
      </c>
      <c r="C1" s="23"/>
      <c r="D1" s="23"/>
      <c r="E1" s="23"/>
      <c r="F1" s="23"/>
      <c r="G1" s="23"/>
      <c r="H1" s="23"/>
      <c r="I1" s="23"/>
      <c r="J1" s="264" t="s">
        <v>30</v>
      </c>
      <c r="K1" s="267"/>
      <c r="L1" s="24"/>
      <c r="M1"/>
      <c r="N1"/>
      <c r="O1"/>
      <c r="P1"/>
      <c r="Q1"/>
      <c r="R1"/>
      <c r="S1"/>
      <c r="T1"/>
      <c r="U1"/>
      <c r="V1"/>
      <c r="W1"/>
      <c r="X1"/>
      <c r="Y1"/>
    </row>
    <row r="2" spans="1:25" ht="15" customHeight="1" x14ac:dyDescent="0.25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L2" s="24"/>
      <c r="M2"/>
      <c r="N2"/>
      <c r="O2"/>
      <c r="P2"/>
      <c r="Q2"/>
      <c r="R2"/>
      <c r="S2"/>
      <c r="T2"/>
      <c r="U2"/>
      <c r="V2"/>
      <c r="W2"/>
      <c r="X2"/>
      <c r="Y2"/>
    </row>
    <row r="3" spans="1:25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L3" s="24"/>
      <c r="M3"/>
      <c r="N3"/>
      <c r="O3"/>
      <c r="P3"/>
      <c r="Q3"/>
      <c r="R3"/>
      <c r="S3"/>
      <c r="T3"/>
      <c r="U3"/>
      <c r="V3"/>
      <c r="W3"/>
      <c r="X3"/>
      <c r="Y3"/>
    </row>
    <row r="4" spans="1:25" ht="15" customHeight="1" x14ac:dyDescent="0.25">
      <c r="A4" s="9">
        <f>INDEX('Point Grid'!B:B,MATCH($A$1,'Point Grid'!A:A,0))</f>
        <v>2.75</v>
      </c>
      <c r="B4" s="152" t="s">
        <v>390</v>
      </c>
      <c r="C4" s="22"/>
      <c r="D4" s="22"/>
      <c r="E4" s="22"/>
      <c r="F4" s="22"/>
      <c r="G4" s="22"/>
      <c r="H4" s="22"/>
      <c r="I4" s="22"/>
      <c r="J4" s="22"/>
      <c r="K4" s="26"/>
      <c r="L4" s="24"/>
      <c r="M4"/>
      <c r="N4"/>
      <c r="O4"/>
      <c r="P4"/>
      <c r="Q4"/>
      <c r="R4"/>
      <c r="S4"/>
      <c r="T4"/>
      <c r="U4"/>
      <c r="V4"/>
      <c r="W4"/>
      <c r="X4"/>
      <c r="Y4"/>
    </row>
    <row r="5" spans="1:25" ht="15" customHeight="1" x14ac:dyDescent="0.25">
      <c r="A5" s="25"/>
      <c r="B5" s="22"/>
      <c r="C5" s="22"/>
      <c r="D5" s="22"/>
      <c r="E5" s="22"/>
      <c r="F5" s="22"/>
      <c r="G5" s="22"/>
      <c r="H5" s="22"/>
      <c r="I5" s="22"/>
      <c r="J5" s="22"/>
      <c r="K5" s="26"/>
      <c r="L5" s="24"/>
      <c r="M5"/>
      <c r="N5"/>
      <c r="O5"/>
      <c r="P5"/>
      <c r="Q5"/>
      <c r="R5"/>
      <c r="S5"/>
      <c r="T5"/>
      <c r="U5"/>
      <c r="V5"/>
      <c r="W5"/>
      <c r="X5"/>
      <c r="Y5"/>
    </row>
    <row r="6" spans="1:25" ht="15" customHeight="1" x14ac:dyDescent="0.25">
      <c r="A6" s="29" t="s">
        <v>2</v>
      </c>
      <c r="B6" s="152" t="s">
        <v>392</v>
      </c>
      <c r="C6" s="152"/>
      <c r="D6" s="152"/>
      <c r="E6" s="152"/>
      <c r="F6" s="152"/>
      <c r="G6" s="152"/>
      <c r="H6" s="152"/>
      <c r="I6" s="152"/>
      <c r="J6" s="152"/>
      <c r="K6" s="26"/>
      <c r="L6" s="164"/>
      <c r="M6"/>
      <c r="N6"/>
      <c r="O6"/>
      <c r="P6"/>
      <c r="Q6"/>
      <c r="R6"/>
      <c r="S6"/>
      <c r="T6"/>
      <c r="U6"/>
      <c r="V6"/>
      <c r="W6"/>
      <c r="X6"/>
      <c r="Y6"/>
    </row>
    <row r="7" spans="1:25" ht="15" customHeight="1" thickBot="1" x14ac:dyDescent="0.3">
      <c r="A7" s="9">
        <f>INDEX('Point Grid'!$C$8:$I$35,MATCH($A$1,'Point Grid'!$A$8:$A$35,0),MATCH(A6,'Point Grid'!$C$7:$I$7,0))</f>
        <v>0.75</v>
      </c>
      <c r="B7" s="152"/>
      <c r="C7" s="31"/>
      <c r="D7" s="31"/>
      <c r="E7" s="31"/>
      <c r="F7" s="31"/>
      <c r="G7" s="31"/>
      <c r="H7" s="31"/>
      <c r="I7" s="31"/>
      <c r="J7" s="31"/>
      <c r="K7" s="26"/>
      <c r="L7" s="164"/>
      <c r="M7"/>
      <c r="N7"/>
      <c r="O7"/>
      <c r="P7"/>
      <c r="Q7"/>
      <c r="R7"/>
      <c r="S7"/>
      <c r="T7"/>
      <c r="U7"/>
      <c r="V7"/>
      <c r="W7"/>
      <c r="X7"/>
      <c r="Y7"/>
    </row>
    <row r="8" spans="1:25" ht="15" customHeight="1" thickBot="1" x14ac:dyDescent="0.3">
      <c r="A8" s="5"/>
      <c r="B8" s="152"/>
      <c r="C8" s="152"/>
      <c r="D8" s="152"/>
      <c r="E8" s="152"/>
      <c r="F8" s="152"/>
      <c r="G8" s="152"/>
      <c r="H8" s="152"/>
      <c r="I8" s="152"/>
      <c r="J8" s="152"/>
      <c r="K8" s="26"/>
      <c r="L8" s="164"/>
      <c r="M8"/>
      <c r="N8"/>
      <c r="O8"/>
      <c r="P8"/>
      <c r="Q8"/>
      <c r="R8"/>
      <c r="S8"/>
      <c r="T8"/>
      <c r="U8"/>
      <c r="V8"/>
      <c r="W8"/>
      <c r="X8"/>
      <c r="Y8"/>
    </row>
    <row r="9" spans="1:25" ht="15" customHeight="1" x14ac:dyDescent="0.25">
      <c r="A9" s="31"/>
      <c r="B9" s="31"/>
      <c r="C9" s="152"/>
      <c r="D9" s="152"/>
      <c r="E9" s="152"/>
      <c r="F9" s="152"/>
      <c r="G9" s="152"/>
      <c r="H9" s="152"/>
      <c r="I9" s="152"/>
      <c r="J9" s="152"/>
      <c r="K9" s="26"/>
      <c r="L9" s="164"/>
      <c r="M9"/>
      <c r="N9"/>
      <c r="O9"/>
      <c r="P9"/>
      <c r="Q9"/>
      <c r="R9"/>
      <c r="S9"/>
      <c r="T9"/>
      <c r="U9"/>
      <c r="V9"/>
      <c r="W9"/>
      <c r="X9"/>
      <c r="Y9"/>
    </row>
    <row r="10" spans="1:25" ht="15" customHeight="1" x14ac:dyDescent="0.25">
      <c r="A10" s="29" t="s">
        <v>3</v>
      </c>
      <c r="B10" s="183" t="s">
        <v>391</v>
      </c>
      <c r="C10" s="183"/>
      <c r="D10" s="183"/>
      <c r="E10" s="183"/>
      <c r="F10" s="183"/>
      <c r="G10" s="183"/>
      <c r="H10" s="183"/>
      <c r="I10" s="183"/>
      <c r="J10" s="183"/>
      <c r="K10" s="26"/>
      <c r="L10" s="164"/>
      <c r="M10"/>
      <c r="N10"/>
      <c r="O10"/>
      <c r="P10"/>
      <c r="Q10"/>
      <c r="R10"/>
      <c r="S10"/>
      <c r="T10"/>
      <c r="U10"/>
      <c r="V10"/>
      <c r="W10"/>
      <c r="X10"/>
      <c r="Y10"/>
    </row>
    <row r="11" spans="1:25" ht="15" customHeight="1" thickBot="1" x14ac:dyDescent="0.3">
      <c r="A11" s="9">
        <f>INDEX('Point Grid'!$C$8:$I$35,MATCH($A$1,'Point Grid'!$A$8:$A$35,0),MATCH(A10,'Point Grid'!$C$7:$I$7,0))</f>
        <v>0.5</v>
      </c>
      <c r="B11" s="31"/>
      <c r="C11" s="31"/>
      <c r="D11" s="31"/>
      <c r="E11" s="31"/>
      <c r="F11" s="31"/>
      <c r="G11" s="31"/>
      <c r="H11" s="31"/>
      <c r="I11" s="31"/>
      <c r="J11" s="31"/>
      <c r="K11" s="26"/>
      <c r="L11" s="164"/>
      <c r="M11"/>
      <c r="N11"/>
      <c r="O11"/>
      <c r="P11"/>
      <c r="Q11"/>
      <c r="R11"/>
      <c r="S11"/>
      <c r="T11"/>
      <c r="U11"/>
      <c r="V11"/>
      <c r="W11"/>
      <c r="X11"/>
      <c r="Y11"/>
    </row>
    <row r="12" spans="1:25" ht="15" customHeight="1" thickBot="1" x14ac:dyDescent="0.3">
      <c r="A12" s="5"/>
      <c r="B12" s="31"/>
      <c r="C12" s="31"/>
      <c r="D12" s="31"/>
      <c r="E12" s="31"/>
      <c r="F12" s="31"/>
      <c r="G12" s="31"/>
      <c r="H12" s="31"/>
      <c r="I12" s="31"/>
      <c r="J12" s="31"/>
      <c r="K12" s="26"/>
      <c r="L12" s="164"/>
      <c r="M12"/>
      <c r="N12"/>
      <c r="O12"/>
      <c r="P12"/>
      <c r="Q12"/>
      <c r="R12"/>
      <c r="S12"/>
      <c r="T12"/>
      <c r="U12"/>
      <c r="V12"/>
      <c r="W12"/>
      <c r="X12"/>
      <c r="Y12"/>
    </row>
    <row r="13" spans="1:25" ht="15" customHeight="1" x14ac:dyDescent="0.25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26"/>
      <c r="L13" s="164"/>
      <c r="M13"/>
      <c r="N13"/>
      <c r="O13"/>
      <c r="P13"/>
      <c r="Q13"/>
      <c r="R13"/>
      <c r="S13"/>
      <c r="T13"/>
      <c r="U13"/>
      <c r="V13"/>
      <c r="W13"/>
      <c r="X13"/>
      <c r="Y13"/>
    </row>
    <row r="14" spans="1:25" ht="15" customHeight="1" x14ac:dyDescent="0.25">
      <c r="A14" s="29" t="s">
        <v>4</v>
      </c>
      <c r="B14" s="183" t="s">
        <v>370</v>
      </c>
      <c r="C14" s="183"/>
      <c r="D14" s="183"/>
      <c r="E14" s="183"/>
      <c r="F14" s="183"/>
      <c r="G14" s="183"/>
      <c r="H14" s="183"/>
      <c r="I14" s="183"/>
      <c r="J14" s="183"/>
      <c r="K14" s="26"/>
      <c r="L14" s="164"/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25" ht="15" customHeight="1" thickBot="1" x14ac:dyDescent="0.3">
      <c r="A15" s="9">
        <f>INDEX('Point Grid'!$C$8:$I$35,MATCH($A$1,'Point Grid'!$A$8:$A$35,0),MATCH(A14,'Point Grid'!$C$7:$I$7,0))</f>
        <v>1.5</v>
      </c>
      <c r="B15" s="183"/>
      <c r="C15" s="183"/>
      <c r="D15" s="183"/>
      <c r="E15" s="183"/>
      <c r="F15" s="183"/>
      <c r="G15" s="183"/>
      <c r="H15" s="183"/>
      <c r="I15" s="183"/>
      <c r="J15" s="183"/>
      <c r="K15" s="26"/>
      <c r="L15" s="164"/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25" ht="15" customHeight="1" thickBot="1" x14ac:dyDescent="0.3">
      <c r="A16" s="5"/>
      <c r="B16" s="183"/>
      <c r="C16" s="183"/>
      <c r="D16" s="183"/>
      <c r="E16" s="183"/>
      <c r="F16" s="183"/>
      <c r="G16" s="183"/>
      <c r="H16" s="183"/>
      <c r="I16" s="183"/>
      <c r="J16" s="183"/>
      <c r="K16" s="26"/>
      <c r="L16" s="164"/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ht="15" customHeight="1" x14ac:dyDescent="0.25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26"/>
      <c r="L17" s="164"/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ht="15" customHeight="1" x14ac:dyDescent="0.25">
      <c r="A18" s="31"/>
      <c r="B18" s="261" t="s">
        <v>393</v>
      </c>
      <c r="C18" s="31"/>
      <c r="D18" s="31"/>
      <c r="E18" s="31"/>
      <c r="F18" s="31"/>
      <c r="G18" s="31"/>
      <c r="H18" s="31"/>
      <c r="I18" s="31"/>
      <c r="J18" s="31"/>
      <c r="K18" s="26"/>
      <c r="L18" s="164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ht="15" customHeight="1" x14ac:dyDescent="0.25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26"/>
      <c r="L19" s="164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ht="15" customHeight="1" x14ac:dyDescent="0.25">
      <c r="A20" s="31"/>
      <c r="B20" s="169" t="s">
        <v>369</v>
      </c>
      <c r="C20" s="192"/>
      <c r="D20" s="166">
        <v>2</v>
      </c>
      <c r="E20" s="167" t="s">
        <v>371</v>
      </c>
      <c r="F20" s="152"/>
      <c r="G20" s="152"/>
      <c r="H20" s="152"/>
      <c r="I20" s="152"/>
      <c r="J20" s="152"/>
      <c r="K20" s="26"/>
      <c r="L20" s="164"/>
      <c r="M20"/>
      <c r="N20"/>
      <c r="O20"/>
      <c r="P20"/>
      <c r="Q20"/>
      <c r="R20"/>
      <c r="S20"/>
      <c r="T20"/>
      <c r="U20"/>
      <c r="V20"/>
      <c r="W20"/>
      <c r="X20"/>
      <c r="Y20"/>
    </row>
    <row r="21" spans="1:25" ht="15" customHeight="1" x14ac:dyDescent="0.25">
      <c r="A21" s="31"/>
      <c r="B21" s="152"/>
      <c r="C21" s="152"/>
      <c r="D21" s="152"/>
      <c r="E21" s="152"/>
      <c r="F21" s="152"/>
      <c r="G21" s="152"/>
      <c r="H21" s="152"/>
      <c r="I21" s="152"/>
      <c r="J21" s="152"/>
      <c r="K21" s="26"/>
      <c r="L21" s="164"/>
      <c r="M21"/>
      <c r="N21"/>
      <c r="O21"/>
      <c r="P21"/>
      <c r="Q21"/>
      <c r="R21"/>
      <c r="S21"/>
      <c r="T21"/>
      <c r="U21"/>
      <c r="V21"/>
      <c r="W21"/>
      <c r="X21"/>
      <c r="Y21"/>
    </row>
    <row r="22" spans="1:25" ht="15" customHeight="1" x14ac:dyDescent="0.25">
      <c r="A22" s="31"/>
      <c r="B22" s="251" t="s">
        <v>372</v>
      </c>
      <c r="C22" s="152"/>
      <c r="D22" s="152"/>
      <c r="E22" s="152"/>
      <c r="F22" s="152"/>
      <c r="G22" s="152"/>
      <c r="H22" s="152"/>
      <c r="I22" s="152"/>
      <c r="J22" s="152"/>
      <c r="K22" s="26"/>
      <c r="L22" s="164"/>
      <c r="M22"/>
      <c r="N22"/>
      <c r="O22"/>
      <c r="P22"/>
      <c r="Q22"/>
      <c r="R22"/>
      <c r="S22"/>
      <c r="T22"/>
      <c r="U22"/>
      <c r="V22"/>
      <c r="W22"/>
      <c r="X22"/>
      <c r="Y22"/>
    </row>
    <row r="23" spans="1:25" ht="15" customHeight="1" x14ac:dyDescent="0.25">
      <c r="A23" s="31"/>
      <c r="B23" s="259" t="s">
        <v>387</v>
      </c>
      <c r="C23" s="252"/>
      <c r="D23" s="252"/>
      <c r="E23" s="252"/>
      <c r="F23" s="253"/>
      <c r="G23" s="260" t="s">
        <v>388</v>
      </c>
      <c r="H23" s="260" t="s">
        <v>389</v>
      </c>
      <c r="I23" s="252"/>
      <c r="J23" s="253"/>
      <c r="K23" s="26"/>
      <c r="L23" s="164"/>
      <c r="M23"/>
      <c r="N23"/>
      <c r="O23"/>
      <c r="P23"/>
      <c r="Q23"/>
      <c r="R23"/>
      <c r="S23"/>
      <c r="T23"/>
      <c r="U23"/>
      <c r="V23"/>
      <c r="W23"/>
      <c r="X23"/>
      <c r="Y23"/>
    </row>
    <row r="24" spans="1:25" ht="15" customHeight="1" x14ac:dyDescent="0.25">
      <c r="A24" s="31"/>
      <c r="B24" s="169" t="s">
        <v>373</v>
      </c>
      <c r="C24" s="170"/>
      <c r="D24" s="170"/>
      <c r="E24" s="170"/>
      <c r="F24" s="192"/>
      <c r="G24" s="254">
        <v>2000</v>
      </c>
      <c r="H24" s="170" t="s">
        <v>374</v>
      </c>
      <c r="I24" s="170"/>
      <c r="J24" s="192"/>
      <c r="K24" s="26"/>
      <c r="L24" s="164"/>
      <c r="M24"/>
      <c r="N24"/>
      <c r="O24"/>
      <c r="P24"/>
      <c r="Q24"/>
      <c r="R24"/>
      <c r="S24"/>
      <c r="T24"/>
      <c r="U24"/>
      <c r="V24"/>
      <c r="W24"/>
      <c r="X24"/>
      <c r="Y24"/>
    </row>
    <row r="25" spans="1:25" ht="15" customHeight="1" x14ac:dyDescent="0.25">
      <c r="A25" s="31"/>
      <c r="B25" s="175" t="s">
        <v>375</v>
      </c>
      <c r="C25" s="176"/>
      <c r="D25" s="176"/>
      <c r="E25" s="176"/>
      <c r="F25" s="215"/>
      <c r="G25" s="255">
        <v>240</v>
      </c>
      <c r="H25" s="176" t="s">
        <v>376</v>
      </c>
      <c r="I25" s="176"/>
      <c r="J25" s="215"/>
      <c r="K25" s="26"/>
      <c r="L25" s="164"/>
      <c r="M25"/>
      <c r="N25"/>
      <c r="O25"/>
      <c r="P25"/>
      <c r="Q25"/>
      <c r="R25"/>
      <c r="S25"/>
      <c r="T25"/>
      <c r="U25"/>
      <c r="V25"/>
      <c r="W25"/>
      <c r="X25"/>
      <c r="Y25"/>
    </row>
    <row r="26" spans="1:25" ht="15" customHeight="1" x14ac:dyDescent="0.25">
      <c r="A26" s="31"/>
      <c r="B26" s="161" t="s">
        <v>377</v>
      </c>
      <c r="C26" s="162"/>
      <c r="D26" s="162"/>
      <c r="E26" s="162"/>
      <c r="F26" s="224"/>
      <c r="G26" s="256">
        <v>80</v>
      </c>
      <c r="H26" s="162" t="s">
        <v>378</v>
      </c>
      <c r="I26" s="162"/>
      <c r="J26" s="224"/>
      <c r="K26" s="26"/>
      <c r="L26" s="164"/>
      <c r="M26"/>
      <c r="N26"/>
      <c r="O26"/>
      <c r="P26"/>
      <c r="Q26"/>
      <c r="R26"/>
      <c r="S26"/>
      <c r="T26"/>
      <c r="U26"/>
      <c r="V26"/>
      <c r="W26"/>
      <c r="X26"/>
      <c r="Y26"/>
    </row>
    <row r="27" spans="1:25" ht="15" customHeight="1" x14ac:dyDescent="0.25">
      <c r="A27" s="31"/>
      <c r="B27" s="175" t="s">
        <v>379</v>
      </c>
      <c r="C27" s="176"/>
      <c r="D27" s="176"/>
      <c r="E27" s="176"/>
      <c r="F27" s="215"/>
      <c r="G27" s="255">
        <v>30</v>
      </c>
      <c r="H27" s="176" t="s">
        <v>376</v>
      </c>
      <c r="I27" s="176"/>
      <c r="J27" s="215"/>
      <c r="K27" s="26"/>
      <c r="L27" s="164"/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ht="15" customHeight="1" x14ac:dyDescent="0.25">
      <c r="A28" s="31"/>
      <c r="B28" s="161" t="s">
        <v>380</v>
      </c>
      <c r="C28" s="162"/>
      <c r="D28" s="162"/>
      <c r="E28" s="162"/>
      <c r="F28" s="224"/>
      <c r="G28" s="256">
        <v>40</v>
      </c>
      <c r="H28" s="257">
        <v>20</v>
      </c>
      <c r="I28" s="162" t="s">
        <v>381</v>
      </c>
      <c r="J28" s="224"/>
      <c r="K28" s="26"/>
      <c r="L28" s="164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" customHeight="1" x14ac:dyDescent="0.25">
      <c r="A29" s="31"/>
      <c r="B29" s="152"/>
      <c r="C29" s="152"/>
      <c r="D29" s="152"/>
      <c r="E29" s="152"/>
      <c r="F29" s="152"/>
      <c r="G29" s="152"/>
      <c r="H29" s="152"/>
      <c r="I29" s="152"/>
      <c r="J29" s="152"/>
      <c r="K29" s="26"/>
      <c r="L29" s="164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" customHeight="1" x14ac:dyDescent="0.25">
      <c r="A30" s="31"/>
      <c r="B30" s="251" t="s">
        <v>382</v>
      </c>
      <c r="C30" s="152"/>
      <c r="D30" s="152"/>
      <c r="E30" s="152"/>
      <c r="F30" s="152"/>
      <c r="G30" s="152"/>
      <c r="H30" s="152"/>
      <c r="I30" s="152"/>
      <c r="J30" s="152"/>
      <c r="K30" s="26"/>
      <c r="L30" s="164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" customHeight="1" x14ac:dyDescent="0.25">
      <c r="A31" s="31"/>
      <c r="B31" s="169" t="s">
        <v>383</v>
      </c>
      <c r="C31" s="170"/>
      <c r="D31" s="170"/>
      <c r="E31" s="170"/>
      <c r="F31" s="170"/>
      <c r="G31" s="170"/>
      <c r="H31" s="170"/>
      <c r="I31" s="170"/>
      <c r="J31" s="192"/>
      <c r="K31" s="26"/>
      <c r="L31" s="164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" customHeight="1" x14ac:dyDescent="0.25">
      <c r="A32" s="31"/>
      <c r="B32" s="161" t="s">
        <v>384</v>
      </c>
      <c r="C32" s="162"/>
      <c r="D32" s="162"/>
      <c r="E32" s="162"/>
      <c r="F32" s="162"/>
      <c r="G32" s="162"/>
      <c r="H32" s="162"/>
      <c r="I32" s="162"/>
      <c r="J32" s="224"/>
      <c r="K32" s="26"/>
      <c r="L32" s="164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" customHeight="1" x14ac:dyDescent="0.25">
      <c r="A33" s="31"/>
      <c r="B33" s="161" t="s">
        <v>385</v>
      </c>
      <c r="C33" s="162"/>
      <c r="D33" s="162"/>
      <c r="E33" s="162"/>
      <c r="F33" s="162"/>
      <c r="G33" s="162"/>
      <c r="H33" s="162"/>
      <c r="I33" s="151">
        <v>2</v>
      </c>
      <c r="J33" s="150" t="s">
        <v>371</v>
      </c>
      <c r="K33" s="26"/>
      <c r="L33" s="164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" customHeight="1" x14ac:dyDescent="0.25">
      <c r="A34" s="31"/>
      <c r="B34" s="161" t="s">
        <v>386</v>
      </c>
      <c r="C34" s="162"/>
      <c r="D34" s="162"/>
      <c r="E34" s="162"/>
      <c r="F34" s="162"/>
      <c r="G34" s="162"/>
      <c r="H34" s="162"/>
      <c r="I34" s="162"/>
      <c r="J34" s="224"/>
      <c r="K34" s="26"/>
      <c r="L34" s="16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" customHeight="1" x14ac:dyDescent="0.25">
      <c r="A35" s="31"/>
      <c r="B35" s="152"/>
      <c r="C35" s="152"/>
      <c r="D35" s="152"/>
      <c r="E35" s="152"/>
      <c r="F35" s="152"/>
      <c r="G35" s="152"/>
      <c r="H35" s="152"/>
      <c r="I35" s="152"/>
      <c r="J35" s="152"/>
      <c r="K35" s="26"/>
      <c r="L35" s="164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" customHeight="1" x14ac:dyDescent="0.25">
      <c r="A36" s="25"/>
      <c r="B36" s="152"/>
      <c r="C36" s="152"/>
      <c r="D36" s="152"/>
      <c r="E36" s="152"/>
      <c r="F36" s="152"/>
      <c r="G36" s="152"/>
      <c r="H36" s="152"/>
      <c r="I36" s="152"/>
      <c r="J36" s="152"/>
      <c r="K36" s="26"/>
      <c r="L36" s="164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" customHeight="1" thickBot="1" x14ac:dyDescent="0.3">
      <c r="A37" s="27"/>
      <c r="B37" s="258"/>
      <c r="C37" s="258"/>
      <c r="D37" s="258"/>
      <c r="E37" s="258"/>
      <c r="F37" s="258"/>
      <c r="G37" s="258"/>
      <c r="H37" s="258"/>
      <c r="I37" s="258"/>
      <c r="J37" s="258"/>
      <c r="K37" s="28"/>
      <c r="L37" s="164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" customHeight="1" x14ac:dyDescent="0.25">
      <c r="A38"/>
      <c r="B38"/>
      <c r="C38"/>
      <c r="D38"/>
      <c r="E38"/>
      <c r="F38"/>
      <c r="G38"/>
      <c r="H38"/>
      <c r="I38"/>
      <c r="J38"/>
      <c r="K38"/>
      <c r="L38" s="164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" customHeight="1" x14ac:dyDescent="0.25">
      <c r="A39"/>
      <c r="B39"/>
      <c r="C39"/>
      <c r="D39"/>
      <c r="E39"/>
      <c r="F39"/>
      <c r="G39"/>
      <c r="H39"/>
      <c r="I39"/>
      <c r="J39"/>
      <c r="K39"/>
      <c r="L39" s="164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" customHeight="1" x14ac:dyDescent="0.25">
      <c r="A40"/>
      <c r="B40"/>
      <c r="C40"/>
      <c r="D40"/>
      <c r="E40"/>
      <c r="F40"/>
      <c r="G40"/>
      <c r="H40"/>
      <c r="I40"/>
      <c r="J40"/>
      <c r="K40"/>
      <c r="L40" s="164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" customHeight="1" x14ac:dyDescent="0.25">
      <c r="A41"/>
      <c r="B41"/>
      <c r="C41"/>
      <c r="D41"/>
      <c r="E41"/>
      <c r="F41"/>
      <c r="G41"/>
      <c r="H41"/>
      <c r="I41"/>
      <c r="J41"/>
      <c r="K41"/>
      <c r="L41" s="49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" customHeight="1" x14ac:dyDescent="0.25">
      <c r="A42"/>
      <c r="B42"/>
      <c r="C42"/>
      <c r="D42"/>
      <c r="E42"/>
      <c r="F42"/>
      <c r="G42"/>
      <c r="H42"/>
      <c r="I42"/>
      <c r="J42"/>
      <c r="K42"/>
      <c r="L42" s="49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" customHeight="1" x14ac:dyDescent="0.25">
      <c r="A43"/>
      <c r="B43"/>
      <c r="C43"/>
      <c r="D43"/>
      <c r="E43"/>
      <c r="F43"/>
      <c r="G43"/>
      <c r="H43"/>
      <c r="I43"/>
      <c r="J43"/>
      <c r="K43"/>
      <c r="L43" s="49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" customHeight="1" x14ac:dyDescent="0.25">
      <c r="A44"/>
      <c r="B44"/>
      <c r="C44"/>
      <c r="D44"/>
      <c r="E44"/>
      <c r="F44"/>
      <c r="G44"/>
      <c r="H44"/>
      <c r="I44"/>
      <c r="J44"/>
      <c r="K44"/>
      <c r="L44" s="49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" customHeight="1" x14ac:dyDescent="0.25">
      <c r="L45" s="49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" customHeight="1" x14ac:dyDescent="0.25"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" customHeight="1" x14ac:dyDescent="0.25"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" customHeight="1" x14ac:dyDescent="0.25"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2:25" ht="15" customHeight="1" x14ac:dyDescent="0.25"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2:25" ht="15" customHeight="1" x14ac:dyDescent="0.25"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2:25" ht="15" customHeight="1" x14ac:dyDescent="0.25"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2:25" ht="15" customHeight="1" x14ac:dyDescent="0.25"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2:25" ht="15" customHeight="1" x14ac:dyDescent="0.25"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2:25" ht="15" customHeight="1" x14ac:dyDescent="0.25"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2:25" ht="15" customHeight="1" x14ac:dyDescent="0.25"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2:25" ht="15" customHeight="1" x14ac:dyDescent="0.25"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2:25" ht="15" customHeight="1" x14ac:dyDescent="0.25"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2:25" ht="15" customHeight="1" x14ac:dyDescent="0.25"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2:25" ht="15" customHeight="1" x14ac:dyDescent="0.25">
      <c r="K59" s="250"/>
      <c r="L59" s="250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2:25" ht="15" customHeight="1" x14ac:dyDescent="0.25">
      <c r="K60" s="250"/>
      <c r="L60" s="25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2:25" ht="15" customHeight="1" x14ac:dyDescent="0.25">
      <c r="K61" s="250"/>
      <c r="L61" s="250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2:25" ht="15" customHeight="1" x14ac:dyDescent="0.25">
      <c r="K62" s="250"/>
      <c r="L62" s="250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2:25" ht="15" customHeight="1" x14ac:dyDescent="0.25">
      <c r="K63" s="250"/>
      <c r="L63" s="250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2:25" ht="15" customHeight="1" x14ac:dyDescent="0.25">
      <c r="K64" s="250"/>
      <c r="L64" s="250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1:25" ht="15" customHeight="1" x14ac:dyDescent="0.25">
      <c r="K65" s="250"/>
      <c r="L65" s="250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1:25" ht="15" customHeight="1" x14ac:dyDescent="0.25">
      <c r="K66" s="250"/>
      <c r="L66" s="250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1:25" ht="15" customHeight="1" x14ac:dyDescent="0.25">
      <c r="K67" s="250"/>
      <c r="L67" s="250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1:25" ht="15" customHeight="1" x14ac:dyDescent="0.25">
      <c r="K68" s="250"/>
      <c r="L68" s="250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1:25" ht="15" customHeight="1" x14ac:dyDescent="0.25">
      <c r="K69" s="250"/>
      <c r="L69" s="250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1:25" ht="15" customHeight="1" x14ac:dyDescent="0.25">
      <c r="K70" s="250"/>
      <c r="L70" s="25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1:25" ht="15" customHeight="1" x14ac:dyDescent="0.25">
      <c r="K71" s="250"/>
      <c r="L71" s="250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1:25" ht="15" customHeight="1" x14ac:dyDescent="0.25">
      <c r="K72" s="250"/>
      <c r="L72" s="250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1:25" ht="15" customHeight="1" x14ac:dyDescent="0.25">
      <c r="K73" s="250"/>
      <c r="L73" s="250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1:25" ht="15" customHeight="1" x14ac:dyDescent="0.25">
      <c r="K74" s="250"/>
      <c r="L74" s="250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1:25" ht="15" customHeight="1" x14ac:dyDescent="0.25">
      <c r="K75" s="250"/>
      <c r="L75" s="250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1:25" ht="15" customHeight="1" x14ac:dyDescent="0.25">
      <c r="K76" s="250"/>
      <c r="L76" s="250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1:25" ht="15" customHeight="1" x14ac:dyDescent="0.25">
      <c r="K77" s="250"/>
      <c r="L77" s="250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1:25" ht="15" customHeight="1" x14ac:dyDescent="0.25">
      <c r="K78" s="250"/>
      <c r="L78" s="250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1:25" ht="15" customHeight="1" x14ac:dyDescent="0.25">
      <c r="K79" s="250"/>
      <c r="L79" s="250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1:25" ht="15" customHeight="1" x14ac:dyDescent="0.25">
      <c r="K80" s="250"/>
      <c r="L80" s="25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1:25" ht="15" customHeight="1" x14ac:dyDescent="0.25">
      <c r="K81" s="250"/>
      <c r="L81" s="250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1:25" ht="15" customHeight="1" x14ac:dyDescent="0.25">
      <c r="K82" s="250"/>
      <c r="L82" s="250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1:25" ht="15" customHeight="1" x14ac:dyDescent="0.25">
      <c r="K83" s="250"/>
      <c r="L83" s="250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1:25" ht="15" customHeight="1" x14ac:dyDescent="0.25">
      <c r="K84" s="250"/>
      <c r="L84" s="250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1:25" ht="15" customHeight="1" x14ac:dyDescent="0.25">
      <c r="K85" s="250"/>
      <c r="L85" s="250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1:25" ht="15" customHeight="1" x14ac:dyDescent="0.25">
      <c r="K86" s="250"/>
      <c r="L86" s="250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1:25" ht="15" customHeight="1" x14ac:dyDescent="0.25">
      <c r="K87" s="250"/>
      <c r="L87" s="250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1:25" ht="15" customHeight="1" x14ac:dyDescent="0.25">
      <c r="K88" s="250"/>
      <c r="L88" s="250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1:25" ht="15" customHeight="1" x14ac:dyDescent="0.25">
      <c r="K89" s="250"/>
      <c r="L89" s="250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1:25" ht="15" customHeight="1" x14ac:dyDescent="0.25">
      <c r="K90" s="250"/>
      <c r="L90" s="25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1:25" x14ac:dyDescent="0.25">
      <c r="K91" s="250"/>
      <c r="L91" s="250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1:25" x14ac:dyDescent="0.25">
      <c r="K92" s="250"/>
      <c r="L92" s="250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1:25" x14ac:dyDescent="0.25">
      <c r="K93" s="250"/>
      <c r="L93" s="250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1:25" x14ac:dyDescent="0.25">
      <c r="K94" s="250"/>
      <c r="L94" s="250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1:25" x14ac:dyDescent="0.25">
      <c r="K95" s="250"/>
      <c r="L95" s="250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1:25" x14ac:dyDescent="0.25">
      <c r="K96" s="250"/>
      <c r="L96" s="250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1:25" x14ac:dyDescent="0.25">
      <c r="K97" s="250"/>
      <c r="L97" s="250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1:25" x14ac:dyDescent="0.25">
      <c r="K98" s="34"/>
      <c r="L98" s="250"/>
      <c r="M98"/>
      <c r="N98"/>
      <c r="O98"/>
      <c r="P98"/>
      <c r="Q98"/>
      <c r="R98"/>
      <c r="S98"/>
      <c r="T98"/>
      <c r="U98"/>
      <c r="V98"/>
      <c r="W98"/>
      <c r="X98"/>
      <c r="Y98"/>
    </row>
  </sheetData>
  <mergeCells count="1">
    <mergeCell ref="J1:K1"/>
  </mergeCells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P8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6" width="10.7109375" style="24" customWidth="1"/>
    <col min="7" max="7" width="16.7109375" style="24" customWidth="1"/>
    <col min="8" max="9" width="10.7109375" style="24" customWidth="1"/>
    <col min="10" max="10" width="9.140625" style="24" customWidth="1"/>
    <col min="11" max="16" width="9.140625" style="40"/>
    <col min="17" max="16384" width="9.140625" style="24"/>
  </cols>
  <sheetData>
    <row r="1" spans="1:16" ht="15" customHeight="1" x14ac:dyDescent="0.25">
      <c r="A1" s="7">
        <v>26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  <c r="N1"/>
      <c r="O1"/>
      <c r="P1"/>
    </row>
    <row r="2" spans="1:16" ht="15" customHeight="1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</row>
    <row r="3" spans="1:16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  <c r="P3"/>
    </row>
    <row r="4" spans="1:16" ht="15" customHeight="1" x14ac:dyDescent="0.25">
      <c r="A4" s="9">
        <f>INDEX('Point Grid'!B:B,MATCH($A$1,'Point Grid'!A:A,0))</f>
        <v>1.5</v>
      </c>
      <c r="B4" s="48" t="s">
        <v>404</v>
      </c>
      <c r="C4" s="48"/>
      <c r="D4" s="48"/>
      <c r="E4" s="48"/>
      <c r="F4" s="48"/>
      <c r="G4" s="48"/>
      <c r="H4" s="48"/>
      <c r="I4" s="51"/>
      <c r="K4"/>
      <c r="L4"/>
      <c r="M4"/>
      <c r="N4"/>
      <c r="O4"/>
      <c r="P4"/>
    </row>
    <row r="5" spans="1:16" ht="15" customHeight="1" x14ac:dyDescent="0.25">
      <c r="A5" s="25"/>
      <c r="B5" s="48" t="s">
        <v>396</v>
      </c>
      <c r="C5" s="48"/>
      <c r="D5" s="48"/>
      <c r="E5" s="48"/>
      <c r="F5" s="48"/>
      <c r="G5" s="48"/>
      <c r="H5" s="48"/>
      <c r="I5" s="51"/>
      <c r="K5"/>
      <c r="L5"/>
      <c r="M5"/>
      <c r="N5"/>
      <c r="O5"/>
      <c r="P5"/>
    </row>
    <row r="6" spans="1:16" ht="15" customHeight="1" x14ac:dyDescent="0.25">
      <c r="A6" s="31"/>
      <c r="B6" s="48"/>
      <c r="C6" s="48"/>
      <c r="D6" s="48"/>
      <c r="E6" s="48"/>
      <c r="F6" s="48"/>
      <c r="G6" s="48"/>
      <c r="H6" s="48"/>
      <c r="I6" s="51"/>
      <c r="K6"/>
      <c r="L6"/>
      <c r="M6"/>
      <c r="N6"/>
      <c r="O6"/>
      <c r="P6"/>
    </row>
    <row r="7" spans="1:16" ht="15" customHeight="1" x14ac:dyDescent="0.25">
      <c r="A7" s="31"/>
      <c r="B7" s="48" t="s">
        <v>397</v>
      </c>
      <c r="C7" s="48"/>
      <c r="D7" s="48"/>
      <c r="E7" s="48"/>
      <c r="F7" s="48"/>
      <c r="G7" s="48"/>
      <c r="H7" s="48"/>
      <c r="I7" s="51"/>
      <c r="K7"/>
      <c r="L7"/>
      <c r="M7"/>
      <c r="N7"/>
      <c r="O7"/>
      <c r="P7"/>
    </row>
    <row r="8" spans="1:16" ht="15" customHeight="1" x14ac:dyDescent="0.25">
      <c r="A8" s="31"/>
      <c r="B8" s="48" t="s">
        <v>398</v>
      </c>
      <c r="C8" s="48"/>
      <c r="D8" s="48"/>
      <c r="E8" s="48"/>
      <c r="F8" s="48"/>
      <c r="G8" s="48"/>
      <c r="H8" s="48"/>
      <c r="I8" s="51"/>
      <c r="K8"/>
      <c r="L8"/>
      <c r="M8"/>
      <c r="N8"/>
      <c r="O8"/>
      <c r="P8"/>
    </row>
    <row r="9" spans="1:16" ht="15" customHeight="1" x14ac:dyDescent="0.25">
      <c r="A9" s="31"/>
      <c r="B9" s="48"/>
      <c r="C9" s="48"/>
      <c r="D9" s="48"/>
      <c r="E9" s="48"/>
      <c r="F9" s="48"/>
      <c r="G9" s="48"/>
      <c r="H9" s="48"/>
      <c r="I9" s="51"/>
      <c r="K9"/>
      <c r="L9"/>
      <c r="M9"/>
      <c r="N9"/>
      <c r="O9"/>
      <c r="P9"/>
    </row>
    <row r="10" spans="1:16" ht="15" customHeight="1" x14ac:dyDescent="0.25">
      <c r="A10" s="29" t="s">
        <v>2</v>
      </c>
      <c r="B10" s="48" t="s">
        <v>399</v>
      </c>
      <c r="C10" s="48"/>
      <c r="D10" s="48"/>
      <c r="E10" s="48"/>
      <c r="F10" s="48"/>
      <c r="G10" s="48"/>
      <c r="H10" s="48"/>
      <c r="I10" s="51"/>
      <c r="K10"/>
      <c r="L10"/>
      <c r="M10"/>
      <c r="N10"/>
      <c r="O10"/>
      <c r="P10"/>
    </row>
    <row r="11" spans="1:16" ht="15" customHeight="1" thickBot="1" x14ac:dyDescent="0.3">
      <c r="A11" s="9">
        <f>INDEX('Point Grid'!$C$8:$I$35,MATCH($A$1,'Point Grid'!$A$8:$A$35,0),MATCH(A10,'Point Grid'!$C$7:$I$7,0))</f>
        <v>0.75</v>
      </c>
      <c r="B11" s="48" t="s">
        <v>400</v>
      </c>
      <c r="C11" s="48"/>
      <c r="D11" s="48"/>
      <c r="E11" s="48"/>
      <c r="F11" s="48"/>
      <c r="G11" s="48"/>
      <c r="H11" s="48"/>
      <c r="I11" s="51"/>
      <c r="K11"/>
      <c r="L11"/>
      <c r="M11"/>
      <c r="N11"/>
      <c r="O11"/>
      <c r="P11"/>
    </row>
    <row r="12" spans="1:16" ht="15" customHeight="1" thickBot="1" x14ac:dyDescent="0.3">
      <c r="A12" s="5"/>
      <c r="B12" s="48"/>
      <c r="C12" s="48"/>
      <c r="D12" s="48"/>
      <c r="E12" s="48"/>
      <c r="F12" s="48"/>
      <c r="G12" s="48"/>
      <c r="H12" s="48"/>
      <c r="I12" s="51"/>
      <c r="K12"/>
      <c r="L12"/>
      <c r="M12"/>
      <c r="N12"/>
      <c r="O12"/>
      <c r="P12"/>
    </row>
    <row r="13" spans="1:16" ht="15" customHeight="1" x14ac:dyDescent="0.25">
      <c r="A13" s="31"/>
      <c r="B13" s="48"/>
      <c r="C13" s="48"/>
      <c r="D13" s="48"/>
      <c r="E13" s="48"/>
      <c r="F13" s="48"/>
      <c r="G13" s="48"/>
      <c r="H13" s="48"/>
      <c r="I13" s="51"/>
      <c r="K13"/>
      <c r="L13"/>
      <c r="M13"/>
      <c r="N13"/>
      <c r="O13"/>
      <c r="P13"/>
    </row>
    <row r="14" spans="1:16" ht="15" customHeight="1" x14ac:dyDescent="0.25">
      <c r="A14" s="29" t="s">
        <v>3</v>
      </c>
      <c r="B14" s="48" t="s">
        <v>401</v>
      </c>
      <c r="C14" s="48"/>
      <c r="D14" s="48"/>
      <c r="E14" s="48"/>
      <c r="F14" s="48"/>
      <c r="G14" s="48"/>
      <c r="H14" s="48"/>
      <c r="I14" s="51"/>
      <c r="K14"/>
      <c r="L14"/>
      <c r="M14"/>
      <c r="N14"/>
      <c r="O14"/>
      <c r="P14"/>
    </row>
    <row r="15" spans="1:16" ht="15" customHeight="1" thickBot="1" x14ac:dyDescent="0.3">
      <c r="A15" s="9">
        <f>INDEX('Point Grid'!$C$8:$I$35,MATCH($A$1,'Point Grid'!$A$8:$A$35,0),MATCH(A14,'Point Grid'!$C$7:$I$7,0))</f>
        <v>0.75</v>
      </c>
      <c r="B15" s="22"/>
      <c r="C15" s="22"/>
      <c r="D15" s="22"/>
      <c r="E15" s="22"/>
      <c r="F15" s="22"/>
      <c r="G15" s="22"/>
      <c r="H15" s="22"/>
      <c r="I15" s="26"/>
      <c r="K15"/>
      <c r="L15"/>
      <c r="M15"/>
      <c r="N15"/>
      <c r="O15"/>
      <c r="P15"/>
    </row>
    <row r="16" spans="1:16" ht="15" customHeight="1" thickBot="1" x14ac:dyDescent="0.3">
      <c r="A16" s="5"/>
      <c r="B16" s="22"/>
      <c r="C16" s="22"/>
      <c r="D16" s="22"/>
      <c r="E16" s="22"/>
      <c r="F16" s="22"/>
      <c r="G16" s="22"/>
      <c r="H16" s="22"/>
      <c r="I16" s="26"/>
      <c r="K16"/>
      <c r="L16"/>
      <c r="M16"/>
      <c r="N16"/>
      <c r="O16"/>
      <c r="P16"/>
    </row>
    <row r="17" spans="1:16" ht="15" customHeight="1" x14ac:dyDescent="0.25">
      <c r="A17" s="25"/>
      <c r="B17" s="22"/>
      <c r="C17" s="22"/>
      <c r="D17" s="22"/>
      <c r="E17" s="22"/>
      <c r="F17" s="22"/>
      <c r="G17" s="22"/>
      <c r="H17" s="22"/>
      <c r="I17" s="26"/>
      <c r="K17"/>
      <c r="L17"/>
      <c r="M17"/>
      <c r="N17"/>
      <c r="O17"/>
      <c r="P17"/>
    </row>
    <row r="18" spans="1:16" ht="15" customHeight="1" thickBot="1" x14ac:dyDescent="0.3">
      <c r="A18" s="27"/>
      <c r="B18" s="27"/>
      <c r="C18" s="27"/>
      <c r="D18" s="27"/>
      <c r="E18" s="27"/>
      <c r="F18" s="27"/>
      <c r="G18" s="27"/>
      <c r="H18" s="27"/>
      <c r="I18" s="28"/>
      <c r="K18"/>
      <c r="L18"/>
      <c r="M18"/>
      <c r="N18"/>
      <c r="O18"/>
      <c r="P18"/>
    </row>
    <row r="19" spans="1:16" ht="15" customHeight="1" x14ac:dyDescent="0.25">
      <c r="K19"/>
      <c r="L19"/>
      <c r="M19"/>
      <c r="N19"/>
      <c r="O19"/>
      <c r="P19"/>
    </row>
    <row r="20" spans="1:16" ht="15" customHeight="1" x14ac:dyDescent="0.25">
      <c r="K20"/>
      <c r="L20"/>
      <c r="M20"/>
      <c r="N20"/>
      <c r="O20"/>
      <c r="P20"/>
    </row>
    <row r="21" spans="1:16" ht="15" customHeight="1" x14ac:dyDescent="0.25">
      <c r="K21"/>
      <c r="L21"/>
      <c r="M21"/>
      <c r="N21"/>
      <c r="O21"/>
      <c r="P21"/>
    </row>
    <row r="22" spans="1:16" ht="15" customHeight="1" x14ac:dyDescent="0.25">
      <c r="K22"/>
      <c r="L22"/>
      <c r="M22"/>
      <c r="N22"/>
      <c r="O22"/>
      <c r="P22"/>
    </row>
    <row r="23" spans="1:16" ht="15" customHeight="1" x14ac:dyDescent="0.25">
      <c r="K23"/>
      <c r="L23"/>
      <c r="M23"/>
      <c r="N23"/>
      <c r="O23"/>
      <c r="P23"/>
    </row>
    <row r="24" spans="1:16" ht="15" customHeight="1" x14ac:dyDescent="0.25">
      <c r="K24"/>
      <c r="L24"/>
      <c r="M24"/>
      <c r="N24"/>
      <c r="O24"/>
      <c r="P24"/>
    </row>
    <row r="25" spans="1:16" ht="15" customHeight="1" x14ac:dyDescent="0.25">
      <c r="K25"/>
      <c r="L25"/>
      <c r="M25"/>
      <c r="N25"/>
      <c r="O25"/>
      <c r="P25"/>
    </row>
    <row r="26" spans="1:16" ht="15" customHeight="1" x14ac:dyDescent="0.25">
      <c r="K26"/>
      <c r="L26"/>
      <c r="M26"/>
      <c r="N26"/>
      <c r="O26"/>
      <c r="P26"/>
    </row>
    <row r="27" spans="1:16" ht="15" customHeight="1" x14ac:dyDescent="0.25">
      <c r="K27"/>
      <c r="L27"/>
      <c r="M27"/>
      <c r="N27"/>
      <c r="O27"/>
      <c r="P27"/>
    </row>
    <row r="28" spans="1:16" ht="15" customHeight="1" x14ac:dyDescent="0.25">
      <c r="K28"/>
      <c r="L28"/>
      <c r="M28"/>
      <c r="N28"/>
      <c r="O28"/>
      <c r="P28"/>
    </row>
    <row r="29" spans="1:16" ht="15" customHeight="1" x14ac:dyDescent="0.25">
      <c r="K29"/>
      <c r="L29"/>
      <c r="M29"/>
      <c r="N29"/>
      <c r="O29"/>
      <c r="P29"/>
    </row>
    <row r="30" spans="1:16" ht="15" customHeight="1" x14ac:dyDescent="0.25">
      <c r="K30"/>
      <c r="L30"/>
      <c r="M30"/>
      <c r="N30"/>
      <c r="O30"/>
      <c r="P30"/>
    </row>
    <row r="31" spans="1:16" ht="15" customHeight="1" x14ac:dyDescent="0.25">
      <c r="K31"/>
      <c r="L31"/>
      <c r="M31"/>
      <c r="N31"/>
      <c r="O31"/>
      <c r="P31"/>
    </row>
    <row r="32" spans="1:16" ht="15" customHeight="1" x14ac:dyDescent="0.25">
      <c r="K32"/>
      <c r="L32"/>
      <c r="M32"/>
      <c r="N32"/>
      <c r="O32"/>
      <c r="P32"/>
    </row>
    <row r="33" spans="11:16" ht="15" customHeight="1" x14ac:dyDescent="0.25">
      <c r="K33"/>
      <c r="L33"/>
      <c r="M33"/>
      <c r="N33"/>
      <c r="O33"/>
      <c r="P33"/>
    </row>
    <row r="34" spans="11:16" ht="15" customHeight="1" x14ac:dyDescent="0.25">
      <c r="K34"/>
      <c r="L34"/>
      <c r="M34"/>
      <c r="N34"/>
      <c r="O34"/>
      <c r="P34"/>
    </row>
    <row r="35" spans="11:16" ht="15" customHeight="1" x14ac:dyDescent="0.25">
      <c r="K35"/>
      <c r="L35"/>
      <c r="M35"/>
      <c r="N35"/>
      <c r="O35"/>
      <c r="P35"/>
    </row>
    <row r="36" spans="11:16" ht="15" customHeight="1" x14ac:dyDescent="0.25">
      <c r="K36"/>
      <c r="L36"/>
      <c r="M36"/>
      <c r="N36"/>
      <c r="O36"/>
      <c r="P36"/>
    </row>
    <row r="37" spans="11:16" ht="15" customHeight="1" x14ac:dyDescent="0.25">
      <c r="K37"/>
      <c r="L37"/>
      <c r="M37"/>
      <c r="N37"/>
      <c r="O37"/>
      <c r="P37"/>
    </row>
    <row r="38" spans="11:16" ht="15" customHeight="1" x14ac:dyDescent="0.25">
      <c r="K38"/>
      <c r="L38"/>
      <c r="M38"/>
      <c r="N38"/>
      <c r="O38"/>
      <c r="P38"/>
    </row>
    <row r="39" spans="11:16" ht="15" customHeight="1" x14ac:dyDescent="0.25">
      <c r="K39"/>
      <c r="L39"/>
      <c r="M39"/>
      <c r="N39"/>
      <c r="O39"/>
      <c r="P39"/>
    </row>
    <row r="40" spans="11:16" ht="15" customHeight="1" x14ac:dyDescent="0.25">
      <c r="K40"/>
      <c r="L40"/>
      <c r="M40"/>
      <c r="N40"/>
      <c r="O40"/>
      <c r="P40"/>
    </row>
    <row r="41" spans="11:16" ht="15" customHeight="1" x14ac:dyDescent="0.25">
      <c r="K41"/>
      <c r="L41"/>
      <c r="M41"/>
      <c r="N41"/>
      <c r="O41"/>
      <c r="P41"/>
    </row>
    <row r="42" spans="11:16" ht="15" customHeight="1" x14ac:dyDescent="0.25">
      <c r="K42"/>
      <c r="L42"/>
      <c r="M42"/>
      <c r="N42"/>
      <c r="O42"/>
      <c r="P42"/>
    </row>
    <row r="43" spans="11:16" ht="15" customHeight="1" x14ac:dyDescent="0.25">
      <c r="K43"/>
      <c r="L43"/>
      <c r="M43"/>
      <c r="N43"/>
      <c r="O43"/>
      <c r="P43"/>
    </row>
    <row r="44" spans="11:16" ht="15" customHeight="1" x14ac:dyDescent="0.25">
      <c r="K44"/>
      <c r="L44"/>
      <c r="M44"/>
      <c r="N44"/>
      <c r="O44"/>
      <c r="P44"/>
    </row>
    <row r="45" spans="11:16" ht="15" customHeight="1" x14ac:dyDescent="0.25">
      <c r="K45"/>
      <c r="L45"/>
      <c r="M45"/>
      <c r="N45"/>
      <c r="O45"/>
      <c r="P45"/>
    </row>
    <row r="46" spans="11:16" ht="15" customHeight="1" x14ac:dyDescent="0.25">
      <c r="K46"/>
      <c r="L46"/>
      <c r="M46"/>
      <c r="N46"/>
      <c r="O46"/>
      <c r="P46"/>
    </row>
    <row r="47" spans="11:16" ht="15" customHeight="1" x14ac:dyDescent="0.25">
      <c r="K47"/>
      <c r="L47"/>
      <c r="M47"/>
      <c r="N47"/>
      <c r="O47"/>
      <c r="P47"/>
    </row>
    <row r="48" spans="11:16" ht="15" customHeight="1" x14ac:dyDescent="0.25">
      <c r="K48"/>
      <c r="L48"/>
      <c r="M48"/>
      <c r="N48"/>
      <c r="O48"/>
      <c r="P48"/>
    </row>
    <row r="49" spans="11:16" x14ac:dyDescent="0.25">
      <c r="K49"/>
      <c r="L49"/>
      <c r="M49"/>
      <c r="N49"/>
      <c r="O49"/>
      <c r="P49"/>
    </row>
    <row r="50" spans="11:16" x14ac:dyDescent="0.25">
      <c r="K50"/>
      <c r="L50"/>
      <c r="M50"/>
      <c r="N50"/>
      <c r="O50"/>
      <c r="P50"/>
    </row>
    <row r="51" spans="11:16" x14ac:dyDescent="0.25">
      <c r="K51"/>
      <c r="L51"/>
      <c r="M51"/>
      <c r="N51"/>
      <c r="O51"/>
      <c r="P51"/>
    </row>
    <row r="52" spans="11:16" x14ac:dyDescent="0.25">
      <c r="K52"/>
      <c r="L52"/>
      <c r="M52"/>
      <c r="N52"/>
      <c r="O52"/>
      <c r="P52"/>
    </row>
    <row r="53" spans="11:16" x14ac:dyDescent="0.25">
      <c r="K53"/>
      <c r="L53"/>
      <c r="M53"/>
      <c r="N53"/>
      <c r="O53"/>
      <c r="P53"/>
    </row>
    <row r="54" spans="11:16" x14ac:dyDescent="0.25">
      <c r="K54"/>
      <c r="L54"/>
      <c r="M54"/>
      <c r="N54"/>
      <c r="O54"/>
      <c r="P54"/>
    </row>
    <row r="55" spans="11:16" x14ac:dyDescent="0.25">
      <c r="K55"/>
      <c r="L55"/>
      <c r="M55"/>
      <c r="N55"/>
      <c r="O55"/>
      <c r="P55"/>
    </row>
    <row r="56" spans="11:16" x14ac:dyDescent="0.25">
      <c r="K56"/>
      <c r="L56"/>
      <c r="M56"/>
      <c r="N56"/>
      <c r="O56"/>
      <c r="P56"/>
    </row>
    <row r="57" spans="11:16" x14ac:dyDescent="0.25">
      <c r="K57"/>
      <c r="L57"/>
      <c r="M57"/>
      <c r="N57"/>
      <c r="O57"/>
      <c r="P57"/>
    </row>
    <row r="58" spans="11:16" x14ac:dyDescent="0.25">
      <c r="K58"/>
      <c r="L58"/>
      <c r="M58"/>
      <c r="N58"/>
      <c r="O58"/>
      <c r="P58"/>
    </row>
    <row r="59" spans="11:16" x14ac:dyDescent="0.25">
      <c r="K59"/>
      <c r="L59"/>
      <c r="M59"/>
      <c r="N59"/>
      <c r="O59"/>
      <c r="P59"/>
    </row>
    <row r="60" spans="11:16" x14ac:dyDescent="0.25">
      <c r="K60"/>
      <c r="L60"/>
      <c r="M60"/>
      <c r="N60"/>
      <c r="O60"/>
      <c r="P60"/>
    </row>
    <row r="61" spans="11:16" x14ac:dyDescent="0.25">
      <c r="K61"/>
      <c r="L61"/>
      <c r="M61"/>
      <c r="N61"/>
      <c r="O61"/>
      <c r="P61"/>
    </row>
    <row r="62" spans="11:16" x14ac:dyDescent="0.25">
      <c r="K62"/>
      <c r="L62"/>
      <c r="M62"/>
      <c r="N62"/>
      <c r="O62"/>
      <c r="P62"/>
    </row>
    <row r="63" spans="11:16" x14ac:dyDescent="0.25">
      <c r="K63"/>
      <c r="L63"/>
      <c r="M63"/>
      <c r="N63"/>
      <c r="O63"/>
      <c r="P63"/>
    </row>
    <row r="64" spans="11:16" x14ac:dyDescent="0.25">
      <c r="K64"/>
      <c r="L64"/>
      <c r="M64"/>
      <c r="N64"/>
      <c r="O64"/>
      <c r="P64"/>
    </row>
    <row r="65" spans="11:16" x14ac:dyDescent="0.25">
      <c r="K65"/>
      <c r="L65"/>
      <c r="M65"/>
      <c r="N65"/>
      <c r="O65"/>
      <c r="P65"/>
    </row>
    <row r="66" spans="11:16" x14ac:dyDescent="0.25">
      <c r="K66"/>
      <c r="L66"/>
      <c r="M66"/>
      <c r="N66"/>
      <c r="O66"/>
      <c r="P66"/>
    </row>
    <row r="67" spans="11:16" x14ac:dyDescent="0.25">
      <c r="K67"/>
      <c r="L67"/>
      <c r="M67"/>
      <c r="N67"/>
      <c r="O67"/>
      <c r="P67"/>
    </row>
    <row r="68" spans="11:16" x14ac:dyDescent="0.25">
      <c r="K68"/>
      <c r="L68"/>
      <c r="M68"/>
      <c r="N68"/>
      <c r="O68"/>
      <c r="P68"/>
    </row>
    <row r="69" spans="11:16" x14ac:dyDescent="0.25">
      <c r="K69"/>
      <c r="L69"/>
      <c r="M69"/>
      <c r="N69"/>
      <c r="O69"/>
      <c r="P69"/>
    </row>
    <row r="70" spans="11:16" x14ac:dyDescent="0.25">
      <c r="K70"/>
      <c r="L70"/>
      <c r="M70"/>
      <c r="N70"/>
      <c r="O70"/>
      <c r="P70"/>
    </row>
    <row r="71" spans="11:16" x14ac:dyDescent="0.25">
      <c r="K71"/>
      <c r="L71"/>
      <c r="M71"/>
      <c r="N71"/>
      <c r="O71"/>
      <c r="P71"/>
    </row>
    <row r="72" spans="11:16" x14ac:dyDescent="0.25">
      <c r="K72"/>
      <c r="L72"/>
      <c r="M72"/>
      <c r="N72"/>
      <c r="O72"/>
      <c r="P72"/>
    </row>
    <row r="73" spans="11:16" x14ac:dyDescent="0.25">
      <c r="K73"/>
      <c r="L73"/>
      <c r="M73"/>
      <c r="N73"/>
      <c r="O73"/>
      <c r="P73"/>
    </row>
    <row r="74" spans="11:16" x14ac:dyDescent="0.25">
      <c r="K74"/>
      <c r="L74"/>
      <c r="M74"/>
      <c r="N74"/>
      <c r="O74"/>
      <c r="P74"/>
    </row>
    <row r="75" spans="11:16" x14ac:dyDescent="0.25">
      <c r="K75"/>
      <c r="L75"/>
      <c r="M75"/>
      <c r="N75"/>
      <c r="O75"/>
      <c r="P75"/>
    </row>
    <row r="76" spans="11:16" x14ac:dyDescent="0.25">
      <c r="K76"/>
      <c r="L76"/>
      <c r="M76"/>
      <c r="N76"/>
      <c r="O76"/>
      <c r="P76"/>
    </row>
    <row r="77" spans="11:16" x14ac:dyDescent="0.25">
      <c r="K77"/>
      <c r="L77"/>
      <c r="M77"/>
      <c r="N77"/>
      <c r="O77"/>
      <c r="P77"/>
    </row>
    <row r="78" spans="11:16" x14ac:dyDescent="0.25">
      <c r="K78"/>
      <c r="L78"/>
      <c r="M78"/>
      <c r="N78"/>
      <c r="O78"/>
      <c r="P78"/>
    </row>
    <row r="79" spans="11:16" x14ac:dyDescent="0.25">
      <c r="K79"/>
      <c r="L79"/>
      <c r="M79"/>
      <c r="N79"/>
      <c r="O79"/>
      <c r="P79"/>
    </row>
    <row r="80" spans="11:16" x14ac:dyDescent="0.25">
      <c r="K80"/>
      <c r="L80"/>
      <c r="M80"/>
      <c r="N80"/>
      <c r="O80"/>
      <c r="P80"/>
    </row>
  </sheetData>
  <mergeCells count="1">
    <mergeCell ref="H1:I1"/>
  </mergeCells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92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3" ht="15" customHeight="1" x14ac:dyDescent="0.25">
      <c r="A1" s="7">
        <v>27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</row>
    <row r="2" spans="1:13" ht="15" customHeight="1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 x14ac:dyDescent="0.25">
      <c r="A4" s="9">
        <f>INDEX('Point Grid'!B:B,MATCH($A$1,'Point Grid'!A:A,0))</f>
        <v>3</v>
      </c>
      <c r="B4" s="22"/>
      <c r="C4" s="22"/>
      <c r="D4" s="22"/>
      <c r="E4" s="22"/>
      <c r="F4" s="22"/>
      <c r="G4" s="22"/>
      <c r="H4" s="22"/>
      <c r="I4" s="26"/>
      <c r="K4"/>
      <c r="L4"/>
      <c r="M4"/>
    </row>
    <row r="5" spans="1:13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</row>
    <row r="6" spans="1:13" ht="15" customHeight="1" x14ac:dyDescent="0.25">
      <c r="A6" s="29" t="s">
        <v>2</v>
      </c>
      <c r="B6" s="22" t="s">
        <v>97</v>
      </c>
      <c r="C6" s="22"/>
      <c r="D6" s="22"/>
      <c r="E6" s="22"/>
      <c r="F6" s="22"/>
      <c r="G6" s="22"/>
      <c r="H6" s="22"/>
      <c r="I6" s="26"/>
      <c r="K6"/>
      <c r="L6"/>
      <c r="M6"/>
    </row>
    <row r="7" spans="1:13" ht="15" customHeight="1" thickBot="1" x14ac:dyDescent="0.3">
      <c r="A7" s="9">
        <f>INDEX('Point Grid'!$C$8:$I$40,MATCH($A$1,'Point Grid'!$A$8:$A$40,0),MATCH(A6,'Point Grid'!$C$7:$I$7,0))</f>
        <v>1</v>
      </c>
      <c r="B7" s="22"/>
      <c r="C7" s="22"/>
      <c r="D7" s="22"/>
      <c r="E7" s="22"/>
      <c r="F7" s="22"/>
      <c r="G7" s="22"/>
      <c r="H7" s="22"/>
      <c r="I7" s="26"/>
      <c r="K7"/>
      <c r="L7"/>
      <c r="M7"/>
    </row>
    <row r="8" spans="1:13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</row>
    <row r="9" spans="1:13" ht="15" customHeight="1" x14ac:dyDescent="0.25">
      <c r="A9" s="31"/>
      <c r="B9" s="22"/>
      <c r="C9" s="22"/>
      <c r="D9" s="22"/>
      <c r="E9" s="22"/>
      <c r="F9" s="22"/>
      <c r="G9" s="22"/>
      <c r="H9" s="22"/>
      <c r="I9" s="26"/>
      <c r="K9"/>
      <c r="L9"/>
      <c r="M9"/>
    </row>
    <row r="10" spans="1:13" ht="15" customHeight="1" x14ac:dyDescent="0.25">
      <c r="A10" s="29" t="s">
        <v>3</v>
      </c>
      <c r="B10" s="22" t="s">
        <v>99</v>
      </c>
      <c r="C10" s="22"/>
      <c r="D10" s="22"/>
      <c r="E10" s="22"/>
      <c r="F10" s="22"/>
      <c r="G10" s="22"/>
      <c r="H10" s="22"/>
      <c r="I10" s="26"/>
      <c r="K10"/>
      <c r="L10"/>
      <c r="M10"/>
    </row>
    <row r="11" spans="1:13" ht="15" customHeight="1" thickBot="1" x14ac:dyDescent="0.3">
      <c r="A11" s="9">
        <f>INDEX('Point Grid'!$C$8:$I$40,MATCH($A$1,'Point Grid'!$A$8:$A$40,0),MATCH(A10,'Point Grid'!$C$7:$I$7,0))</f>
        <v>1</v>
      </c>
      <c r="B11" s="22"/>
      <c r="C11" s="22"/>
      <c r="D11" s="22"/>
      <c r="E11" s="22"/>
      <c r="F11" s="22"/>
      <c r="G11" s="22"/>
      <c r="H11" s="22"/>
      <c r="I11" s="26"/>
      <c r="K11"/>
      <c r="L11"/>
      <c r="M11"/>
    </row>
    <row r="12" spans="1:13" ht="15" customHeight="1" thickBot="1" x14ac:dyDescent="0.3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/>
    </row>
    <row r="13" spans="1:13" ht="15" customHeight="1" x14ac:dyDescent="0.25">
      <c r="A13" s="31"/>
      <c r="B13" s="22"/>
      <c r="C13" s="22"/>
      <c r="D13" s="22"/>
      <c r="E13" s="22"/>
      <c r="F13" s="22"/>
      <c r="G13" s="22"/>
      <c r="H13" s="22"/>
      <c r="I13" s="26"/>
      <c r="K13"/>
      <c r="L13"/>
      <c r="M13"/>
    </row>
    <row r="14" spans="1:13" ht="15" customHeight="1" x14ac:dyDescent="0.25">
      <c r="A14" s="29" t="s">
        <v>4</v>
      </c>
      <c r="B14" s="22" t="s">
        <v>98</v>
      </c>
      <c r="C14" s="22"/>
      <c r="D14" s="22"/>
      <c r="E14" s="22"/>
      <c r="F14" s="22"/>
      <c r="G14" s="22"/>
      <c r="H14" s="22"/>
      <c r="I14" s="26"/>
      <c r="K14"/>
      <c r="L14"/>
      <c r="M14"/>
    </row>
    <row r="15" spans="1:13" ht="15" customHeight="1" thickBot="1" x14ac:dyDescent="0.3">
      <c r="A15" s="9">
        <f>INDEX('Point Grid'!$C$8:$I$40,MATCH($A$1,'Point Grid'!$A$8:$A$40,0),MATCH(A14,'Point Grid'!$C$7:$I$7,0))</f>
        <v>0.5</v>
      </c>
      <c r="B15" s="22"/>
      <c r="C15" s="22"/>
      <c r="D15" s="22"/>
      <c r="E15" s="22"/>
      <c r="F15" s="22"/>
      <c r="G15" s="22"/>
      <c r="H15" s="22"/>
      <c r="I15" s="26"/>
      <c r="K15"/>
      <c r="L15"/>
      <c r="M15"/>
    </row>
    <row r="16" spans="1:13" ht="15" customHeight="1" thickBot="1" x14ac:dyDescent="0.3">
      <c r="A16" s="5"/>
      <c r="B16" s="22"/>
      <c r="C16" s="22"/>
      <c r="D16" s="22"/>
      <c r="E16" s="22"/>
      <c r="F16" s="22"/>
      <c r="G16" s="22"/>
      <c r="H16" s="22"/>
      <c r="I16" s="26"/>
      <c r="K16"/>
      <c r="L16"/>
      <c r="M16"/>
    </row>
    <row r="17" spans="1:13" ht="15" customHeight="1" x14ac:dyDescent="0.25">
      <c r="A17" s="25"/>
      <c r="B17" s="22"/>
      <c r="C17" s="22"/>
      <c r="D17" s="22"/>
      <c r="E17" s="22"/>
      <c r="F17" s="22"/>
      <c r="G17" s="22"/>
      <c r="H17" s="22"/>
      <c r="I17" s="26"/>
      <c r="K17"/>
      <c r="L17"/>
      <c r="M17"/>
    </row>
    <row r="18" spans="1:13" ht="15" customHeight="1" x14ac:dyDescent="0.25">
      <c r="A18" s="29" t="s">
        <v>5</v>
      </c>
      <c r="B18" s="22" t="s">
        <v>410</v>
      </c>
      <c r="C18" s="22"/>
      <c r="D18" s="22"/>
      <c r="E18" s="22"/>
      <c r="F18" s="22"/>
      <c r="G18" s="22"/>
      <c r="H18" s="22"/>
      <c r="I18" s="26"/>
      <c r="K18"/>
      <c r="L18"/>
      <c r="M18"/>
    </row>
    <row r="19" spans="1:13" ht="15" customHeight="1" thickBot="1" x14ac:dyDescent="0.3">
      <c r="A19" s="9">
        <f>INDEX('Point Grid'!$C$8:$I$40,MATCH($A$1,'Point Grid'!$A$8:$A$40,0),MATCH(A18,'Point Grid'!$C$7:$I$7,0))</f>
        <v>0.5</v>
      </c>
      <c r="B19" s="22" t="s">
        <v>411</v>
      </c>
      <c r="C19" s="22"/>
      <c r="D19" s="22"/>
      <c r="E19" s="22"/>
      <c r="F19" s="22"/>
      <c r="G19" s="22"/>
      <c r="H19" s="22"/>
      <c r="I19" s="26"/>
      <c r="K19"/>
      <c r="L19"/>
      <c r="M19"/>
    </row>
    <row r="20" spans="1:13" ht="15" customHeight="1" thickBot="1" x14ac:dyDescent="0.3">
      <c r="A20" s="5"/>
      <c r="B20" s="22"/>
      <c r="C20" s="22"/>
      <c r="D20" s="22"/>
      <c r="E20" s="22"/>
      <c r="F20" s="22"/>
      <c r="G20" s="22"/>
      <c r="H20" s="22"/>
      <c r="I20" s="26"/>
      <c r="K20"/>
      <c r="L20"/>
      <c r="M20"/>
    </row>
    <row r="21" spans="1:13" ht="15" customHeight="1" x14ac:dyDescent="0.25">
      <c r="A21" s="25"/>
      <c r="B21" s="22"/>
      <c r="C21" s="22"/>
      <c r="D21" s="22"/>
      <c r="E21" s="22"/>
      <c r="F21" s="22"/>
      <c r="G21" s="22"/>
      <c r="H21" s="22"/>
      <c r="I21" s="26"/>
      <c r="K21"/>
      <c r="L21"/>
      <c r="M21"/>
    </row>
    <row r="22" spans="1:13" ht="15" customHeight="1" thickBot="1" x14ac:dyDescent="0.3">
      <c r="A22" s="27"/>
      <c r="B22" s="27"/>
      <c r="C22" s="27"/>
      <c r="D22" s="27"/>
      <c r="E22" s="27"/>
      <c r="F22" s="27"/>
      <c r="G22" s="27"/>
      <c r="H22" s="27"/>
      <c r="I22" s="28"/>
      <c r="K22"/>
      <c r="L22"/>
      <c r="M22"/>
    </row>
    <row r="23" spans="1:13" ht="15" customHeight="1" x14ac:dyDescent="0.25">
      <c r="A23"/>
      <c r="B23"/>
      <c r="C23"/>
      <c r="D23"/>
      <c r="E23"/>
      <c r="F23"/>
      <c r="G23"/>
      <c r="H23"/>
      <c r="I23"/>
      <c r="K23"/>
      <c r="L23"/>
      <c r="M23"/>
    </row>
    <row r="24" spans="1:13" ht="15" customHeight="1" x14ac:dyDescent="0.25">
      <c r="A24"/>
      <c r="B24"/>
      <c r="C24"/>
      <c r="D24"/>
      <c r="E24"/>
      <c r="F24"/>
      <c r="G24"/>
      <c r="H24"/>
      <c r="I24"/>
      <c r="K24"/>
      <c r="L24"/>
      <c r="M24"/>
    </row>
    <row r="25" spans="1:13" ht="15" customHeight="1" x14ac:dyDescent="0.25">
      <c r="A25"/>
      <c r="B25"/>
      <c r="C25"/>
      <c r="D25"/>
      <c r="E25"/>
      <c r="F25"/>
      <c r="G25"/>
      <c r="H25"/>
      <c r="I25"/>
      <c r="K25"/>
      <c r="L25"/>
      <c r="M25"/>
    </row>
    <row r="26" spans="1:13" ht="15" customHeight="1" x14ac:dyDescent="0.25">
      <c r="A26"/>
      <c r="B26"/>
      <c r="C26"/>
      <c r="D26"/>
      <c r="E26"/>
      <c r="F26"/>
      <c r="G26"/>
      <c r="H26"/>
      <c r="I26"/>
      <c r="K26"/>
      <c r="L26"/>
      <c r="M26"/>
    </row>
    <row r="27" spans="1:13" ht="15" customHeight="1" x14ac:dyDescent="0.25">
      <c r="A27"/>
      <c r="B27"/>
      <c r="C27"/>
      <c r="D27"/>
      <c r="E27"/>
      <c r="F27"/>
      <c r="G27"/>
      <c r="H27"/>
      <c r="I27"/>
      <c r="K27"/>
      <c r="L27"/>
      <c r="M27"/>
    </row>
    <row r="28" spans="1:13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ht="15" customHeight="1" x14ac:dyDescent="0.25">
      <c r="K31"/>
      <c r="L31"/>
      <c r="M31"/>
    </row>
    <row r="32" spans="1:13" ht="15" customHeight="1" x14ac:dyDescent="0.25">
      <c r="K32"/>
      <c r="L32"/>
      <c r="M32"/>
    </row>
    <row r="33" spans="11:13" ht="15" customHeight="1" x14ac:dyDescent="0.25">
      <c r="K33"/>
      <c r="L33"/>
      <c r="M33"/>
    </row>
    <row r="34" spans="11:13" ht="15" customHeight="1" x14ac:dyDescent="0.25">
      <c r="K34"/>
      <c r="L34"/>
      <c r="M34"/>
    </row>
    <row r="35" spans="11:13" ht="15" customHeight="1" x14ac:dyDescent="0.25">
      <c r="K35"/>
      <c r="L35"/>
      <c r="M35"/>
    </row>
    <row r="36" spans="11:13" ht="15" customHeight="1" x14ac:dyDescent="0.25">
      <c r="K36"/>
      <c r="L36"/>
      <c r="M36"/>
    </row>
    <row r="37" spans="11:13" ht="15" customHeight="1" x14ac:dyDescent="0.25">
      <c r="K37"/>
      <c r="L37"/>
      <c r="M37"/>
    </row>
    <row r="38" spans="11:13" ht="15" customHeight="1" x14ac:dyDescent="0.25">
      <c r="K38"/>
      <c r="L38"/>
      <c r="M38"/>
    </row>
    <row r="39" spans="11:13" ht="15" customHeight="1" x14ac:dyDescent="0.25">
      <c r="K39"/>
      <c r="L39"/>
      <c r="M39"/>
    </row>
    <row r="40" spans="11:13" ht="15" customHeight="1" x14ac:dyDescent="0.25">
      <c r="K40"/>
      <c r="L40"/>
      <c r="M40"/>
    </row>
    <row r="41" spans="11:13" ht="15" customHeight="1" x14ac:dyDescent="0.25">
      <c r="K41"/>
      <c r="L41"/>
      <c r="M41"/>
    </row>
    <row r="42" spans="11:13" ht="15" customHeight="1" x14ac:dyDescent="0.25">
      <c r="K42"/>
      <c r="L42"/>
      <c r="M42"/>
    </row>
    <row r="43" spans="11:13" ht="15" customHeight="1" x14ac:dyDescent="0.25">
      <c r="K43"/>
      <c r="L43"/>
      <c r="M43"/>
    </row>
    <row r="44" spans="11:13" ht="15" customHeight="1" x14ac:dyDescent="0.25">
      <c r="K44"/>
      <c r="L44"/>
      <c r="M44"/>
    </row>
    <row r="45" spans="11:13" ht="15" customHeight="1" x14ac:dyDescent="0.25">
      <c r="K45"/>
      <c r="L45"/>
      <c r="M45"/>
    </row>
    <row r="46" spans="11:13" ht="15" customHeight="1" x14ac:dyDescent="0.25">
      <c r="K46"/>
      <c r="L46"/>
      <c r="M46"/>
    </row>
    <row r="47" spans="11:13" ht="15" customHeight="1" x14ac:dyDescent="0.25">
      <c r="K47"/>
      <c r="L47"/>
      <c r="M47"/>
    </row>
    <row r="48" spans="11:13" ht="15" customHeight="1" x14ac:dyDescent="0.25">
      <c r="K48"/>
      <c r="L48"/>
      <c r="M48"/>
    </row>
    <row r="49" spans="11:13" ht="15" customHeight="1" x14ac:dyDescent="0.25">
      <c r="K49"/>
      <c r="L49"/>
      <c r="M49"/>
    </row>
    <row r="50" spans="11:13" ht="15" customHeight="1" x14ac:dyDescent="0.25">
      <c r="K50"/>
      <c r="L50"/>
      <c r="M50"/>
    </row>
    <row r="51" spans="11:13" ht="15" customHeight="1" x14ac:dyDescent="0.25">
      <c r="K51"/>
      <c r="L51"/>
      <c r="M51"/>
    </row>
    <row r="52" spans="11:13" ht="15" customHeight="1" x14ac:dyDescent="0.25">
      <c r="K52"/>
      <c r="L52"/>
      <c r="M52"/>
    </row>
    <row r="53" spans="11:13" ht="15" customHeight="1" x14ac:dyDescent="0.25">
      <c r="K53"/>
      <c r="L53"/>
      <c r="M53"/>
    </row>
    <row r="54" spans="11:13" ht="15" customHeight="1" x14ac:dyDescent="0.25">
      <c r="K54"/>
      <c r="L54"/>
      <c r="M54"/>
    </row>
    <row r="55" spans="11:13" ht="15" customHeight="1" x14ac:dyDescent="0.25">
      <c r="K55"/>
      <c r="L55"/>
      <c r="M55"/>
    </row>
    <row r="56" spans="11:13" ht="15" customHeight="1" x14ac:dyDescent="0.25">
      <c r="K56"/>
      <c r="L56"/>
      <c r="M56"/>
    </row>
    <row r="57" spans="11:13" ht="15" customHeight="1" x14ac:dyDescent="0.25">
      <c r="K57"/>
      <c r="L57"/>
      <c r="M57"/>
    </row>
    <row r="58" spans="11:13" ht="15" customHeight="1" x14ac:dyDescent="0.25">
      <c r="K58"/>
      <c r="L58"/>
      <c r="M58"/>
    </row>
    <row r="59" spans="11:13" ht="15" customHeight="1" x14ac:dyDescent="0.25">
      <c r="K59"/>
      <c r="L59"/>
      <c r="M59"/>
    </row>
    <row r="60" spans="11:13" ht="15" customHeight="1" x14ac:dyDescent="0.25">
      <c r="K60"/>
      <c r="L60"/>
      <c r="M60"/>
    </row>
    <row r="61" spans="11:13" ht="15" customHeight="1" x14ac:dyDescent="0.25">
      <c r="K61"/>
      <c r="L61"/>
      <c r="M61"/>
    </row>
    <row r="62" spans="11:13" ht="15" customHeight="1" x14ac:dyDescent="0.25">
      <c r="K62"/>
      <c r="L62"/>
      <c r="M62"/>
    </row>
    <row r="63" spans="11:13" ht="15" customHeight="1" x14ac:dyDescent="0.25">
      <c r="K63"/>
      <c r="L63"/>
      <c r="M63"/>
    </row>
    <row r="64" spans="11:13" ht="15" customHeight="1" x14ac:dyDescent="0.25">
      <c r="K64"/>
      <c r="L64"/>
      <c r="M64"/>
    </row>
    <row r="65" spans="11:13" ht="15" customHeight="1" x14ac:dyDescent="0.25">
      <c r="K65"/>
      <c r="L65"/>
      <c r="M65"/>
    </row>
    <row r="66" spans="11:13" ht="15" customHeight="1" x14ac:dyDescent="0.25">
      <c r="K66"/>
      <c r="L66"/>
      <c r="M66"/>
    </row>
    <row r="67" spans="11:13" ht="15" customHeight="1" x14ac:dyDescent="0.25">
      <c r="K67"/>
      <c r="L67"/>
      <c r="M67"/>
    </row>
    <row r="68" spans="11:13" ht="15" customHeight="1" x14ac:dyDescent="0.25">
      <c r="K68"/>
      <c r="L68"/>
      <c r="M68"/>
    </row>
    <row r="69" spans="11:13" ht="15" customHeight="1" x14ac:dyDescent="0.25">
      <c r="K69"/>
      <c r="L69"/>
      <c r="M69"/>
    </row>
    <row r="70" spans="11:13" ht="15" customHeight="1" x14ac:dyDescent="0.25">
      <c r="K70"/>
      <c r="L70"/>
      <c r="M70"/>
    </row>
    <row r="71" spans="11:13" ht="15" customHeight="1" x14ac:dyDescent="0.25">
      <c r="K71"/>
      <c r="L71"/>
      <c r="M71"/>
    </row>
    <row r="72" spans="11:13" ht="15" customHeight="1" x14ac:dyDescent="0.25">
      <c r="K72"/>
      <c r="L72"/>
      <c r="M72"/>
    </row>
    <row r="73" spans="11:13" ht="15" customHeight="1" x14ac:dyDescent="0.25">
      <c r="K73"/>
      <c r="L73"/>
      <c r="M73"/>
    </row>
    <row r="74" spans="11:13" ht="15" customHeight="1" x14ac:dyDescent="0.25">
      <c r="K74"/>
      <c r="L74"/>
      <c r="M74"/>
    </row>
    <row r="75" spans="11:13" ht="15" customHeight="1" x14ac:dyDescent="0.25">
      <c r="K75"/>
      <c r="L75"/>
      <c r="M75"/>
    </row>
    <row r="76" spans="11:13" ht="15" customHeight="1" x14ac:dyDescent="0.25">
      <c r="K76"/>
      <c r="L76"/>
      <c r="M76"/>
    </row>
    <row r="77" spans="11:13" ht="15" customHeight="1" x14ac:dyDescent="0.25">
      <c r="K77"/>
      <c r="L77"/>
      <c r="M77"/>
    </row>
    <row r="78" spans="11:13" ht="15" customHeight="1" x14ac:dyDescent="0.25">
      <c r="K78"/>
      <c r="L78"/>
      <c r="M78"/>
    </row>
    <row r="79" spans="11:13" ht="15" customHeight="1" x14ac:dyDescent="0.25">
      <c r="K79"/>
      <c r="L79"/>
      <c r="M79"/>
    </row>
    <row r="80" spans="11:13" ht="15" customHeight="1" x14ac:dyDescent="0.25">
      <c r="K80"/>
      <c r="L80"/>
      <c r="M80"/>
    </row>
    <row r="81" spans="11:13" ht="15" customHeight="1" x14ac:dyDescent="0.25">
      <c r="K81"/>
      <c r="L81"/>
      <c r="M81"/>
    </row>
    <row r="82" spans="11:13" ht="15" customHeight="1" x14ac:dyDescent="0.25">
      <c r="K82"/>
      <c r="L82"/>
      <c r="M82"/>
    </row>
    <row r="83" spans="11:13" ht="15" customHeight="1" x14ac:dyDescent="0.25">
      <c r="K83"/>
      <c r="L83"/>
      <c r="M83"/>
    </row>
    <row r="84" spans="11:13" ht="15" customHeight="1" x14ac:dyDescent="0.25">
      <c r="K84"/>
      <c r="L84"/>
      <c r="M84"/>
    </row>
    <row r="85" spans="11:13" ht="15" customHeight="1" x14ac:dyDescent="0.25">
      <c r="K85"/>
      <c r="L85"/>
      <c r="M85"/>
    </row>
    <row r="86" spans="11:13" ht="15" customHeight="1" x14ac:dyDescent="0.25">
      <c r="K86"/>
      <c r="L86"/>
      <c r="M86"/>
    </row>
    <row r="87" spans="11:13" ht="15" customHeight="1" x14ac:dyDescent="0.25">
      <c r="K87"/>
      <c r="L87"/>
      <c r="M87"/>
    </row>
    <row r="88" spans="11:13" ht="15" customHeight="1" x14ac:dyDescent="0.25">
      <c r="K88"/>
      <c r="L88"/>
      <c r="M88"/>
    </row>
    <row r="89" spans="11:13" ht="15" customHeight="1" x14ac:dyDescent="0.25">
      <c r="K89"/>
      <c r="L89"/>
      <c r="M89"/>
    </row>
    <row r="90" spans="11:13" ht="15" customHeight="1" x14ac:dyDescent="0.25">
      <c r="K90"/>
      <c r="L90"/>
      <c r="M90"/>
    </row>
    <row r="91" spans="11:13" x14ac:dyDescent="0.25">
      <c r="K91"/>
      <c r="L91"/>
      <c r="M91"/>
    </row>
    <row r="92" spans="11:13" x14ac:dyDescent="0.25">
      <c r="K92"/>
      <c r="L92"/>
      <c r="M92"/>
    </row>
  </sheetData>
  <mergeCells count="1">
    <mergeCell ref="H1:I1"/>
  </mergeCells>
  <conditionalFormatting sqref="B1">
    <cfRule type="cellIs" dxfId="2" priority="1" operator="equal">
      <formula>"Incomplete"</formula>
    </cfRule>
    <cfRule type="cellIs" dxfId="1" priority="2" operator="equal">
      <formula>"Flag for Review"</formula>
    </cfRule>
    <cfRule type="cellIs" dxfId="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85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11" width="10.7109375" style="24" customWidth="1"/>
    <col min="12" max="12" width="9.140625" style="24"/>
    <col min="13" max="13" width="9.28515625" style="40" bestFit="1" customWidth="1"/>
    <col min="14" max="14" width="9.140625" style="40"/>
    <col min="15" max="15" width="10.5703125" style="40" bestFit="1" customWidth="1"/>
    <col min="16" max="16384" width="9.140625" style="24"/>
  </cols>
  <sheetData>
    <row r="1" spans="1:15" x14ac:dyDescent="0.25">
      <c r="A1" s="7">
        <v>1</v>
      </c>
      <c r="B1" s="32" t="s">
        <v>12</v>
      </c>
      <c r="C1" s="23"/>
      <c r="D1" s="23"/>
      <c r="E1" s="23"/>
      <c r="F1" s="23"/>
      <c r="G1" s="23"/>
      <c r="H1" s="23"/>
      <c r="I1" s="23"/>
      <c r="J1" s="264" t="s">
        <v>30</v>
      </c>
      <c r="K1" s="265"/>
      <c r="M1"/>
      <c r="N1"/>
      <c r="O1"/>
    </row>
    <row r="2" spans="1:15" x14ac:dyDescent="0.25">
      <c r="A2" s="25"/>
      <c r="B2" s="22"/>
      <c r="C2" s="22"/>
      <c r="D2" s="22"/>
      <c r="E2" s="22"/>
      <c r="F2" s="22"/>
      <c r="G2" s="22"/>
      <c r="H2" s="22"/>
      <c r="I2" s="22"/>
      <c r="J2" s="22"/>
      <c r="K2" s="26"/>
      <c r="M2"/>
      <c r="N2"/>
      <c r="O2"/>
    </row>
    <row r="3" spans="1:15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2"/>
      <c r="K3" s="26"/>
      <c r="M3"/>
      <c r="N3"/>
      <c r="O3"/>
    </row>
    <row r="4" spans="1:15" ht="15" customHeight="1" x14ac:dyDescent="0.25">
      <c r="A4" s="9">
        <f>INDEX('Point Grid'!B:B,MATCH($A$1,'Point Grid'!A:A,0))</f>
        <v>1.5</v>
      </c>
      <c r="B4" s="22" t="s">
        <v>41</v>
      </c>
      <c r="C4" s="22"/>
      <c r="D4" s="22"/>
      <c r="E4" s="22"/>
      <c r="F4" s="22"/>
      <c r="G4" s="22"/>
      <c r="H4" s="22"/>
      <c r="I4" s="22"/>
      <c r="J4" s="22"/>
      <c r="K4" s="26"/>
      <c r="M4"/>
      <c r="N4"/>
      <c r="O4"/>
    </row>
    <row r="5" spans="1:15" ht="15" customHeight="1" x14ac:dyDescent="0.25">
      <c r="A5" s="25"/>
      <c r="B5" s="22" t="s">
        <v>42</v>
      </c>
      <c r="C5" s="22"/>
      <c r="D5" s="22"/>
      <c r="E5" s="22"/>
      <c r="F5" s="22"/>
      <c r="G5" s="22"/>
      <c r="H5" s="22"/>
      <c r="I5" s="22"/>
      <c r="J5" s="22"/>
      <c r="K5" s="26"/>
      <c r="M5"/>
      <c r="N5"/>
      <c r="O5"/>
    </row>
    <row r="6" spans="1:15" ht="15" customHeight="1" x14ac:dyDescent="0.25">
      <c r="A6" s="25"/>
      <c r="B6" s="50">
        <v>5000000</v>
      </c>
      <c r="C6" s="22" t="s">
        <v>140</v>
      </c>
      <c r="D6" s="22"/>
      <c r="E6" s="22"/>
      <c r="F6" s="22"/>
      <c r="G6" s="22"/>
      <c r="H6" s="22"/>
      <c r="I6" s="22"/>
      <c r="J6" s="22"/>
      <c r="K6" s="26"/>
      <c r="M6"/>
      <c r="N6"/>
      <c r="O6"/>
    </row>
    <row r="7" spans="1:15" ht="15" customHeight="1" x14ac:dyDescent="0.25">
      <c r="A7" s="25"/>
      <c r="B7" s="50">
        <v>1000</v>
      </c>
      <c r="C7" s="22" t="s">
        <v>402</v>
      </c>
      <c r="D7" s="22"/>
      <c r="E7" s="22"/>
      <c r="F7" s="22"/>
      <c r="G7" s="22"/>
      <c r="H7" s="22"/>
      <c r="I7" s="22"/>
      <c r="J7" s="22"/>
      <c r="K7" s="26"/>
      <c r="M7"/>
      <c r="N7"/>
      <c r="O7"/>
    </row>
    <row r="8" spans="1:15" ht="15" customHeight="1" x14ac:dyDescent="0.25">
      <c r="A8" s="25"/>
      <c r="B8" s="22"/>
      <c r="C8" s="22"/>
      <c r="D8" s="22"/>
      <c r="E8" s="22"/>
      <c r="F8" s="22"/>
      <c r="G8" s="22"/>
      <c r="H8" s="22"/>
      <c r="I8" s="22"/>
      <c r="J8" s="22"/>
      <c r="K8" s="26"/>
      <c r="M8"/>
      <c r="N8"/>
      <c r="O8"/>
    </row>
    <row r="9" spans="1:15" ht="15" customHeight="1" x14ac:dyDescent="0.25">
      <c r="A9" s="25"/>
      <c r="B9" s="22" t="s">
        <v>50</v>
      </c>
      <c r="C9" s="22"/>
      <c r="D9" s="22"/>
      <c r="E9" s="22"/>
      <c r="F9" s="22"/>
      <c r="G9" s="22"/>
      <c r="H9" s="22"/>
      <c r="I9" s="22"/>
      <c r="J9" s="22"/>
      <c r="K9" s="26"/>
      <c r="M9"/>
      <c r="N9"/>
      <c r="O9"/>
    </row>
    <row r="10" spans="1:15" ht="15" customHeight="1" x14ac:dyDescent="0.25">
      <c r="A10" s="25"/>
      <c r="B10" s="50">
        <v>1000000</v>
      </c>
      <c r="C10" s="22" t="s">
        <v>48</v>
      </c>
      <c r="D10" s="22"/>
      <c r="E10" s="22"/>
      <c r="F10" s="22"/>
      <c r="G10" s="22"/>
      <c r="H10" s="22"/>
      <c r="I10" s="22"/>
      <c r="J10" s="22"/>
      <c r="K10" s="26"/>
      <c r="M10"/>
      <c r="N10"/>
      <c r="O10"/>
    </row>
    <row r="11" spans="1:15" ht="15" customHeight="1" x14ac:dyDescent="0.25">
      <c r="A11" s="25"/>
      <c r="B11" s="50">
        <v>20000</v>
      </c>
      <c r="C11" s="22" t="s">
        <v>49</v>
      </c>
      <c r="D11" s="22"/>
      <c r="E11" s="22"/>
      <c r="F11" s="22"/>
      <c r="G11" s="22"/>
      <c r="H11" s="22"/>
      <c r="I11" s="22"/>
      <c r="J11" s="22"/>
      <c r="K11" s="26"/>
      <c r="M11"/>
      <c r="N11"/>
      <c r="O11"/>
    </row>
    <row r="12" spans="1:15" ht="15" customHeight="1" x14ac:dyDescent="0.25">
      <c r="A12" s="25"/>
      <c r="B12" s="22" t="s">
        <v>43</v>
      </c>
      <c r="C12" s="22"/>
      <c r="D12" s="22"/>
      <c r="E12" s="22"/>
      <c r="F12" s="22"/>
      <c r="G12" s="22"/>
      <c r="H12" s="22"/>
      <c r="I12" s="22"/>
      <c r="J12" s="22"/>
      <c r="K12" s="26"/>
      <c r="M12"/>
      <c r="N12"/>
      <c r="O12"/>
    </row>
    <row r="13" spans="1:15" ht="15" customHeight="1" x14ac:dyDescent="0.25">
      <c r="A13" s="25"/>
      <c r="B13" s="22" t="s">
        <v>44</v>
      </c>
      <c r="C13" s="22"/>
      <c r="D13" s="22"/>
      <c r="E13" s="22"/>
      <c r="F13" s="22"/>
      <c r="G13" s="22"/>
      <c r="H13" s="22"/>
      <c r="I13" s="22"/>
      <c r="J13" s="22"/>
      <c r="K13" s="26"/>
      <c r="M13"/>
      <c r="N13"/>
      <c r="O13"/>
    </row>
    <row r="14" spans="1:15" ht="15" customHeight="1" x14ac:dyDescent="0.25">
      <c r="A14" s="25"/>
      <c r="B14" s="22"/>
      <c r="C14" s="22"/>
      <c r="D14" s="22"/>
      <c r="E14" s="22"/>
      <c r="F14" s="22"/>
      <c r="G14" s="22"/>
      <c r="H14" s="22"/>
      <c r="I14" s="22"/>
      <c r="J14" s="22"/>
      <c r="K14" s="26"/>
      <c r="M14"/>
      <c r="N14"/>
      <c r="O14"/>
    </row>
    <row r="15" spans="1:15" ht="15" customHeight="1" x14ac:dyDescent="0.25">
      <c r="A15" s="29" t="s">
        <v>2</v>
      </c>
      <c r="B15" s="22" t="s">
        <v>46</v>
      </c>
      <c r="C15" s="22"/>
      <c r="D15" s="22"/>
      <c r="E15" s="22"/>
      <c r="F15" s="22"/>
      <c r="G15" s="22"/>
      <c r="H15" s="22"/>
      <c r="I15" s="22"/>
      <c r="J15" s="22"/>
      <c r="K15" s="26"/>
      <c r="M15"/>
      <c r="N15"/>
      <c r="O15"/>
    </row>
    <row r="16" spans="1:15" ht="15" customHeight="1" thickBot="1" x14ac:dyDescent="0.3">
      <c r="A16" s="9">
        <f>INDEX('Point Grid'!$C$8:$I$35,MATCH($A$1,'Point Grid'!$A$8:$A$35,0),MATCH(A15,'Point Grid'!$C$7:$I$7,0))</f>
        <v>0.5</v>
      </c>
      <c r="B16" s="22"/>
      <c r="C16" s="22"/>
      <c r="D16" s="22"/>
      <c r="E16" s="22"/>
      <c r="F16" s="22"/>
      <c r="G16" s="22"/>
      <c r="H16" s="22"/>
      <c r="I16" s="22"/>
      <c r="J16" s="22"/>
      <c r="K16" s="26"/>
      <c r="M16"/>
      <c r="N16"/>
      <c r="O16"/>
    </row>
    <row r="17" spans="1:15" ht="15" customHeight="1" thickBot="1" x14ac:dyDescent="0.3">
      <c r="A17" s="5"/>
      <c r="B17" s="22"/>
      <c r="C17" s="22"/>
      <c r="D17" s="22"/>
      <c r="E17" s="22"/>
      <c r="F17" s="22"/>
      <c r="G17" s="22"/>
      <c r="H17" s="22"/>
      <c r="I17" s="22"/>
      <c r="J17" s="22"/>
      <c r="K17" s="26"/>
      <c r="M17"/>
      <c r="N17"/>
      <c r="O17"/>
    </row>
    <row r="18" spans="1:15" ht="15" customHeight="1" x14ac:dyDescent="0.25">
      <c r="A18" s="31"/>
      <c r="B18" s="22"/>
      <c r="C18" s="22"/>
      <c r="D18" s="22"/>
      <c r="E18" s="22"/>
      <c r="F18" s="22"/>
      <c r="G18" s="22"/>
      <c r="H18" s="22"/>
      <c r="I18" s="22"/>
      <c r="J18" s="22"/>
      <c r="K18" s="26"/>
      <c r="M18"/>
      <c r="N18"/>
      <c r="O18"/>
    </row>
    <row r="19" spans="1:15" ht="15" customHeight="1" x14ac:dyDescent="0.25">
      <c r="A19" s="29" t="s">
        <v>3</v>
      </c>
      <c r="B19" s="22" t="s">
        <v>45</v>
      </c>
      <c r="C19" s="22"/>
      <c r="D19" s="22"/>
      <c r="E19" s="22"/>
      <c r="F19" s="22"/>
      <c r="G19" s="22"/>
      <c r="H19" s="22"/>
      <c r="I19" s="22"/>
      <c r="J19" s="22"/>
      <c r="K19" s="26"/>
      <c r="M19"/>
      <c r="N19"/>
      <c r="O19"/>
    </row>
    <row r="20" spans="1:15" ht="15" customHeight="1" thickBot="1" x14ac:dyDescent="0.3">
      <c r="A20" s="9">
        <f>INDEX('Point Grid'!$C$8:$I$35,MATCH($A$1,'Point Grid'!$A$8:$A$35,0),MATCH(A19,'Point Grid'!$C$7:$I$7,0))</f>
        <v>0.5</v>
      </c>
      <c r="B20" s="22"/>
      <c r="C20" s="22"/>
      <c r="D20" s="22"/>
      <c r="E20" s="22"/>
      <c r="F20" s="22"/>
      <c r="G20" s="22"/>
      <c r="H20" s="22"/>
      <c r="I20" s="22"/>
      <c r="J20" s="22"/>
      <c r="K20" s="26"/>
      <c r="M20"/>
      <c r="N20"/>
      <c r="O20"/>
    </row>
    <row r="21" spans="1:15" ht="15" customHeight="1" thickBot="1" x14ac:dyDescent="0.3">
      <c r="A21" s="5"/>
      <c r="B21" s="22"/>
      <c r="C21" s="22"/>
      <c r="D21" s="22"/>
      <c r="E21" s="22"/>
      <c r="F21" s="22"/>
      <c r="G21" s="22"/>
      <c r="H21" s="22"/>
      <c r="I21" s="22"/>
      <c r="J21" s="22"/>
      <c r="K21" s="26"/>
      <c r="M21"/>
      <c r="N21"/>
      <c r="O21"/>
    </row>
    <row r="22" spans="1:15" ht="15" customHeight="1" x14ac:dyDescent="0.25">
      <c r="A22" s="31"/>
      <c r="B22" s="22"/>
      <c r="C22" s="22"/>
      <c r="D22" s="22"/>
      <c r="E22" s="22"/>
      <c r="F22" s="22"/>
      <c r="G22" s="22"/>
      <c r="H22" s="22"/>
      <c r="I22" s="22"/>
      <c r="J22" s="22"/>
      <c r="K22" s="26"/>
      <c r="M22"/>
      <c r="N22"/>
      <c r="O22"/>
    </row>
    <row r="23" spans="1:15" ht="15" customHeight="1" x14ac:dyDescent="0.25">
      <c r="A23" s="29" t="s">
        <v>4</v>
      </c>
      <c r="B23" s="22" t="s">
        <v>102</v>
      </c>
      <c r="C23" s="22"/>
      <c r="D23" s="22"/>
      <c r="E23" s="22"/>
      <c r="F23" s="22"/>
      <c r="G23" s="22"/>
      <c r="H23" s="22"/>
      <c r="I23" s="22"/>
      <c r="J23" s="22"/>
      <c r="K23" s="26"/>
      <c r="M23"/>
      <c r="N23"/>
      <c r="O23"/>
    </row>
    <row r="24" spans="1:15" ht="15" customHeight="1" thickBot="1" x14ac:dyDescent="0.3">
      <c r="A24" s="9">
        <f>INDEX('Point Grid'!$C$8:$I$35,MATCH($A$1,'Point Grid'!$A$8:$A$35,0),MATCH(A23,'Point Grid'!$C$7:$I$7,0))</f>
        <v>0.5</v>
      </c>
      <c r="B24" s="22" t="s">
        <v>47</v>
      </c>
      <c r="C24" s="22"/>
      <c r="D24" s="22"/>
      <c r="E24" s="22"/>
      <c r="F24" s="22"/>
      <c r="G24" s="22"/>
      <c r="H24" s="22"/>
      <c r="I24" s="22"/>
      <c r="J24" s="22"/>
      <c r="K24" s="26"/>
      <c r="M24"/>
      <c r="N24"/>
      <c r="O24"/>
    </row>
    <row r="25" spans="1:15" ht="15" customHeight="1" thickBot="1" x14ac:dyDescent="0.3">
      <c r="A25" s="5"/>
      <c r="B25" s="22"/>
      <c r="C25" s="22"/>
      <c r="D25" s="22"/>
      <c r="E25" s="22"/>
      <c r="F25" s="22"/>
      <c r="G25" s="22"/>
      <c r="H25" s="22"/>
      <c r="I25" s="22"/>
      <c r="J25" s="22"/>
      <c r="K25" s="26"/>
      <c r="M25"/>
      <c r="N25"/>
      <c r="O25"/>
    </row>
    <row r="26" spans="1:15" ht="15" customHeight="1" x14ac:dyDescent="0.25">
      <c r="A26" s="25"/>
      <c r="B26" s="22"/>
      <c r="C26" s="22"/>
      <c r="D26" s="22"/>
      <c r="E26" s="22"/>
      <c r="F26" s="22"/>
      <c r="G26" s="22"/>
      <c r="H26" s="22"/>
      <c r="I26" s="22"/>
      <c r="J26" s="22"/>
      <c r="K26" s="26"/>
      <c r="M26"/>
      <c r="N26"/>
      <c r="O26"/>
    </row>
    <row r="27" spans="1:15" ht="15" customHeight="1" thickBot="1" x14ac:dyDescent="0.3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8"/>
      <c r="M27"/>
      <c r="N27"/>
      <c r="O27"/>
    </row>
    <row r="28" spans="1:15" ht="15" customHeight="1" x14ac:dyDescent="0.25">
      <c r="M28"/>
      <c r="N28"/>
      <c r="O28"/>
    </row>
    <row r="29" spans="1:15" ht="15" customHeight="1" x14ac:dyDescent="0.25">
      <c r="M29"/>
      <c r="N29"/>
      <c r="O29"/>
    </row>
    <row r="30" spans="1:15" ht="15" customHeight="1" x14ac:dyDescent="0.25">
      <c r="M30"/>
      <c r="N30"/>
      <c r="O30"/>
    </row>
    <row r="31" spans="1:15" ht="15" customHeight="1" x14ac:dyDescent="0.25">
      <c r="M31"/>
      <c r="N31"/>
      <c r="O31"/>
    </row>
    <row r="32" spans="1:15" ht="15" customHeight="1" x14ac:dyDescent="0.25">
      <c r="M32"/>
      <c r="N32"/>
      <c r="O32"/>
    </row>
    <row r="33" spans="13:15" ht="15" customHeight="1" x14ac:dyDescent="0.25">
      <c r="M33"/>
      <c r="N33"/>
      <c r="O33"/>
    </row>
    <row r="34" spans="13:15" ht="15" customHeight="1" x14ac:dyDescent="0.25">
      <c r="M34"/>
      <c r="N34"/>
      <c r="O34"/>
    </row>
    <row r="35" spans="13:15" ht="15" customHeight="1" x14ac:dyDescent="0.25">
      <c r="M35"/>
      <c r="N35"/>
      <c r="O35"/>
    </row>
    <row r="36" spans="13:15" ht="15" customHeight="1" x14ac:dyDescent="0.25">
      <c r="M36"/>
      <c r="N36"/>
      <c r="O36"/>
    </row>
    <row r="37" spans="13:15" ht="15" customHeight="1" x14ac:dyDescent="0.25">
      <c r="M37"/>
      <c r="N37"/>
      <c r="O37"/>
    </row>
    <row r="38" spans="13:15" ht="15" customHeight="1" x14ac:dyDescent="0.25">
      <c r="M38"/>
      <c r="N38"/>
      <c r="O38"/>
    </row>
    <row r="39" spans="13:15" ht="15" customHeight="1" x14ac:dyDescent="0.25">
      <c r="M39"/>
      <c r="N39"/>
      <c r="O39"/>
    </row>
    <row r="40" spans="13:15" ht="15" customHeight="1" x14ac:dyDescent="0.25">
      <c r="M40"/>
      <c r="N40"/>
      <c r="O40"/>
    </row>
    <row r="41" spans="13:15" ht="15" customHeight="1" x14ac:dyDescent="0.25">
      <c r="M41"/>
      <c r="N41"/>
      <c r="O41"/>
    </row>
    <row r="42" spans="13:15" ht="15" customHeight="1" x14ac:dyDescent="0.25">
      <c r="M42"/>
      <c r="N42"/>
      <c r="O42"/>
    </row>
    <row r="43" spans="13:15" ht="15" customHeight="1" x14ac:dyDescent="0.25">
      <c r="M43"/>
      <c r="N43"/>
      <c r="O43"/>
    </row>
    <row r="44" spans="13:15" ht="15" customHeight="1" x14ac:dyDescent="0.25">
      <c r="M44"/>
      <c r="N44"/>
      <c r="O44"/>
    </row>
    <row r="45" spans="13:15" ht="15" customHeight="1" x14ac:dyDescent="0.25">
      <c r="M45"/>
      <c r="N45"/>
      <c r="O45"/>
    </row>
    <row r="46" spans="13:15" ht="15" customHeight="1" x14ac:dyDescent="0.25">
      <c r="M46"/>
      <c r="N46"/>
      <c r="O46"/>
    </row>
    <row r="47" spans="13:15" ht="15" customHeight="1" x14ac:dyDescent="0.25">
      <c r="M47"/>
      <c r="N47"/>
      <c r="O47"/>
    </row>
    <row r="48" spans="13:15" ht="15" customHeight="1" x14ac:dyDescent="0.25">
      <c r="M48"/>
      <c r="N48"/>
      <c r="O48"/>
    </row>
    <row r="49" spans="13:15" ht="15" customHeight="1" x14ac:dyDescent="0.25">
      <c r="M49"/>
      <c r="N49"/>
      <c r="O49"/>
    </row>
    <row r="50" spans="13:15" ht="15" customHeight="1" x14ac:dyDescent="0.25">
      <c r="M50"/>
      <c r="N50"/>
      <c r="O50"/>
    </row>
    <row r="51" spans="13:15" ht="15" customHeight="1" x14ac:dyDescent="0.25">
      <c r="M51"/>
      <c r="N51"/>
      <c r="O51"/>
    </row>
    <row r="52" spans="13:15" ht="15" customHeight="1" x14ac:dyDescent="0.25">
      <c r="M52"/>
      <c r="N52"/>
      <c r="O52"/>
    </row>
    <row r="53" spans="13:15" ht="15" customHeight="1" x14ac:dyDescent="0.25">
      <c r="M53"/>
      <c r="N53"/>
      <c r="O53"/>
    </row>
    <row r="54" spans="13:15" ht="15" customHeight="1" x14ac:dyDescent="0.25">
      <c r="M54"/>
      <c r="N54"/>
      <c r="O54"/>
    </row>
    <row r="55" spans="13:15" ht="15" customHeight="1" x14ac:dyDescent="0.25">
      <c r="M55"/>
      <c r="N55"/>
      <c r="O55"/>
    </row>
    <row r="56" spans="13:15" ht="15" customHeight="1" x14ac:dyDescent="0.25">
      <c r="M56"/>
      <c r="N56"/>
      <c r="O56"/>
    </row>
    <row r="57" spans="13:15" ht="15" customHeight="1" x14ac:dyDescent="0.25">
      <c r="M57"/>
      <c r="N57"/>
      <c r="O57"/>
    </row>
    <row r="58" spans="13:15" ht="15" customHeight="1" x14ac:dyDescent="0.25">
      <c r="M58"/>
      <c r="N58"/>
      <c r="O58"/>
    </row>
    <row r="59" spans="13:15" ht="15" customHeight="1" x14ac:dyDescent="0.25">
      <c r="M59"/>
      <c r="N59"/>
      <c r="O59"/>
    </row>
    <row r="60" spans="13:15" ht="15" customHeight="1" x14ac:dyDescent="0.25">
      <c r="M60"/>
      <c r="N60"/>
      <c r="O60"/>
    </row>
    <row r="61" spans="13:15" ht="15" customHeight="1" x14ac:dyDescent="0.25">
      <c r="M61"/>
      <c r="N61"/>
      <c r="O61"/>
    </row>
    <row r="62" spans="13:15" ht="15" customHeight="1" x14ac:dyDescent="0.25">
      <c r="M62"/>
      <c r="N62"/>
      <c r="O62"/>
    </row>
    <row r="63" spans="13:15" ht="15" customHeight="1" x14ac:dyDescent="0.25">
      <c r="M63"/>
      <c r="N63"/>
      <c r="O63"/>
    </row>
    <row r="64" spans="13:15" ht="15" customHeight="1" x14ac:dyDescent="0.25">
      <c r="M64"/>
      <c r="N64"/>
      <c r="O64"/>
    </row>
    <row r="65" spans="13:15" ht="15" customHeight="1" x14ac:dyDescent="0.25">
      <c r="M65"/>
      <c r="N65"/>
      <c r="O65"/>
    </row>
    <row r="66" spans="13:15" ht="15" customHeight="1" x14ac:dyDescent="0.25">
      <c r="M66"/>
      <c r="N66"/>
      <c r="O66"/>
    </row>
    <row r="67" spans="13:15" ht="15" customHeight="1" x14ac:dyDescent="0.25">
      <c r="M67"/>
      <c r="N67"/>
      <c r="O67"/>
    </row>
    <row r="68" spans="13:15" ht="15" customHeight="1" x14ac:dyDescent="0.25">
      <c r="M68"/>
      <c r="N68"/>
      <c r="O68"/>
    </row>
    <row r="69" spans="13:15" ht="15" customHeight="1" x14ac:dyDescent="0.25">
      <c r="M69"/>
      <c r="N69"/>
      <c r="O69"/>
    </row>
    <row r="70" spans="13:15" ht="15" customHeight="1" x14ac:dyDescent="0.25">
      <c r="M70"/>
      <c r="N70"/>
      <c r="O70"/>
    </row>
    <row r="71" spans="13:15" ht="15" customHeight="1" x14ac:dyDescent="0.25">
      <c r="M71"/>
      <c r="N71"/>
      <c r="O71"/>
    </row>
    <row r="72" spans="13:15" ht="15" customHeight="1" x14ac:dyDescent="0.25">
      <c r="M72"/>
      <c r="N72"/>
      <c r="O72"/>
    </row>
    <row r="73" spans="13:15" ht="15" customHeight="1" x14ac:dyDescent="0.25">
      <c r="M73"/>
      <c r="N73"/>
      <c r="O73"/>
    </row>
    <row r="74" spans="13:15" ht="15" customHeight="1" x14ac:dyDescent="0.25">
      <c r="M74"/>
      <c r="N74"/>
      <c r="O74"/>
    </row>
    <row r="75" spans="13:15" ht="15" customHeight="1" x14ac:dyDescent="0.25">
      <c r="M75"/>
      <c r="N75"/>
      <c r="O75"/>
    </row>
    <row r="76" spans="13:15" ht="15" customHeight="1" x14ac:dyDescent="0.25">
      <c r="M76"/>
      <c r="N76"/>
      <c r="O76"/>
    </row>
    <row r="77" spans="13:15" ht="15" customHeight="1" x14ac:dyDescent="0.25">
      <c r="M77"/>
      <c r="N77"/>
      <c r="O77"/>
    </row>
    <row r="78" spans="13:15" ht="15" customHeight="1" x14ac:dyDescent="0.25">
      <c r="M78"/>
      <c r="N78"/>
      <c r="O78"/>
    </row>
    <row r="79" spans="13:15" ht="15" customHeight="1" x14ac:dyDescent="0.25">
      <c r="M79"/>
      <c r="N79"/>
      <c r="O79"/>
    </row>
    <row r="80" spans="13:15" ht="15" customHeight="1" x14ac:dyDescent="0.25">
      <c r="M80"/>
      <c r="N80"/>
      <c r="O80"/>
    </row>
    <row r="81" spans="13:15" ht="15" customHeight="1" x14ac:dyDescent="0.25">
      <c r="M81"/>
      <c r="N81"/>
      <c r="O81"/>
    </row>
    <row r="82" spans="13:15" ht="15" customHeight="1" x14ac:dyDescent="0.25">
      <c r="M82"/>
      <c r="N82"/>
      <c r="O82"/>
    </row>
    <row r="83" spans="13:15" ht="15" customHeight="1" x14ac:dyDescent="0.25">
      <c r="M83"/>
      <c r="N83"/>
      <c r="O83"/>
    </row>
    <row r="84" spans="13:15" ht="15" customHeight="1" x14ac:dyDescent="0.25">
      <c r="M84"/>
      <c r="N84"/>
      <c r="O84"/>
    </row>
    <row r="85" spans="13:15" ht="15" customHeight="1" x14ac:dyDescent="0.25">
      <c r="M85"/>
      <c r="N85"/>
      <c r="O85"/>
    </row>
  </sheetData>
  <mergeCells count="1">
    <mergeCell ref="J1:K1"/>
  </mergeCells>
  <conditionalFormatting sqref="B1">
    <cfRule type="cellIs" dxfId="80" priority="1" operator="equal">
      <formula>"Incomplete"</formula>
    </cfRule>
    <cfRule type="cellIs" dxfId="79" priority="2" operator="equal">
      <formula>"Flag for Review"</formula>
    </cfRule>
    <cfRule type="cellIs" dxfId="78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orientation="portrait" r:id="rId1"/>
  <headerFooter>
    <oddFooter>&amp;L&amp;1#&amp;"Calibri"&amp;10&amp;K000000Internal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78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10" width="10.7109375" style="24" customWidth="1"/>
    <col min="11" max="16384" width="9.140625" style="24"/>
  </cols>
  <sheetData>
    <row r="1" spans="1:13" ht="15" customHeight="1" x14ac:dyDescent="0.25">
      <c r="A1" s="7">
        <v>2</v>
      </c>
      <c r="B1" s="32" t="s">
        <v>12</v>
      </c>
      <c r="C1" s="23"/>
      <c r="D1" s="23"/>
      <c r="E1" s="23"/>
      <c r="F1" s="23"/>
      <c r="G1" s="23"/>
      <c r="H1" s="23"/>
      <c r="I1" s="264" t="s">
        <v>30</v>
      </c>
      <c r="J1" s="266"/>
      <c r="L1"/>
      <c r="M1"/>
    </row>
    <row r="2" spans="1:13" ht="15" customHeight="1" x14ac:dyDescent="0.25">
      <c r="A2" s="25"/>
      <c r="B2" s="22"/>
      <c r="C2" s="22"/>
      <c r="D2" s="22"/>
      <c r="E2" s="22"/>
      <c r="F2" s="22"/>
      <c r="G2" s="22"/>
      <c r="H2" s="22"/>
      <c r="I2" s="22"/>
      <c r="J2" s="26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2"/>
      <c r="J3" s="26"/>
      <c r="L3"/>
      <c r="M3"/>
    </row>
    <row r="4" spans="1:13" ht="15" customHeight="1" x14ac:dyDescent="0.25">
      <c r="A4" s="9">
        <f>INDEX('Point Grid'!B:B,MATCH($A$1,'Point Grid'!A:A,0))</f>
        <v>2</v>
      </c>
      <c r="B4" s="48" t="s">
        <v>142</v>
      </c>
      <c r="C4" s="22"/>
      <c r="D4" s="22"/>
      <c r="E4" s="22"/>
      <c r="F4" s="22"/>
      <c r="G4" s="22"/>
      <c r="H4" s="22"/>
      <c r="I4" s="22"/>
      <c r="J4" s="26"/>
      <c r="L4"/>
      <c r="M4"/>
    </row>
    <row r="5" spans="1:13" ht="15" customHeight="1" x14ac:dyDescent="0.25">
      <c r="A5" s="25"/>
      <c r="B5" s="48" t="s">
        <v>143</v>
      </c>
      <c r="C5" s="22"/>
      <c r="D5" s="22"/>
      <c r="E5" s="22"/>
      <c r="F5" s="22"/>
      <c r="G5" s="22"/>
      <c r="H5" s="22"/>
      <c r="I5" s="22"/>
      <c r="J5" s="26"/>
      <c r="L5"/>
      <c r="M5"/>
    </row>
    <row r="6" spans="1:13" ht="15" customHeight="1" x14ac:dyDescent="0.25">
      <c r="A6" s="25"/>
      <c r="B6" s="48"/>
      <c r="C6" s="22"/>
      <c r="D6" s="22"/>
      <c r="E6" s="22"/>
      <c r="F6" s="22"/>
      <c r="G6" s="22"/>
      <c r="H6" s="22"/>
      <c r="I6" s="22"/>
      <c r="J6" s="26"/>
      <c r="L6"/>
      <c r="M6"/>
    </row>
    <row r="7" spans="1:13" ht="15" customHeight="1" x14ac:dyDescent="0.25">
      <c r="A7" s="29" t="s">
        <v>2</v>
      </c>
      <c r="B7" s="48" t="s">
        <v>144</v>
      </c>
      <c r="C7" s="22"/>
      <c r="D7" s="22"/>
      <c r="E7" s="22"/>
      <c r="F7" s="22"/>
      <c r="G7" s="22"/>
      <c r="H7" s="22"/>
      <c r="I7" s="22"/>
      <c r="J7" s="26"/>
      <c r="L7"/>
      <c r="M7"/>
    </row>
    <row r="8" spans="1:13" ht="15" customHeight="1" thickBot="1" x14ac:dyDescent="0.3">
      <c r="A8" s="9">
        <f>INDEX('Point Grid'!$C$8:$I$35,MATCH($A$1,'Point Grid'!$A$8:$A$35,0),MATCH(A7,'Point Grid'!$C$7:$I$7,0))</f>
        <v>1</v>
      </c>
      <c r="B8" s="48"/>
      <c r="C8" s="22"/>
      <c r="D8" s="22"/>
      <c r="E8" s="22"/>
      <c r="F8" s="22"/>
      <c r="G8" s="22"/>
      <c r="H8" s="22"/>
      <c r="I8" s="22"/>
      <c r="J8" s="26"/>
      <c r="L8"/>
      <c r="M8"/>
    </row>
    <row r="9" spans="1:13" ht="15" customHeight="1" thickBot="1" x14ac:dyDescent="0.3">
      <c r="A9" s="5"/>
      <c r="B9" s="48"/>
      <c r="C9" s="22"/>
      <c r="D9" s="22"/>
      <c r="E9" s="22"/>
      <c r="F9" s="22"/>
      <c r="G9" s="22"/>
      <c r="H9" s="22"/>
      <c r="I9" s="22"/>
      <c r="J9" s="26"/>
      <c r="L9"/>
      <c r="M9"/>
    </row>
    <row r="10" spans="1:13" ht="15" customHeight="1" x14ac:dyDescent="0.25">
      <c r="A10" s="31"/>
      <c r="B10" s="48"/>
      <c r="C10" s="22"/>
      <c r="D10" s="22"/>
      <c r="E10" s="22"/>
      <c r="F10" s="22"/>
      <c r="G10" s="22"/>
      <c r="H10" s="22"/>
      <c r="I10" s="22"/>
      <c r="J10" s="26"/>
      <c r="L10"/>
      <c r="M10"/>
    </row>
    <row r="11" spans="1:13" ht="15" customHeight="1" x14ac:dyDescent="0.25">
      <c r="A11" s="29" t="s">
        <v>3</v>
      </c>
      <c r="B11" s="48" t="s">
        <v>145</v>
      </c>
      <c r="C11" s="22"/>
      <c r="D11" s="22"/>
      <c r="E11" s="22"/>
      <c r="F11" s="22"/>
      <c r="G11" s="22"/>
      <c r="H11" s="22"/>
      <c r="I11" s="22"/>
      <c r="J11" s="26"/>
      <c r="L11"/>
      <c r="M11"/>
    </row>
    <row r="12" spans="1:13" ht="15" customHeight="1" thickBot="1" x14ac:dyDescent="0.3">
      <c r="A12" s="9">
        <f>INDEX('Point Grid'!$C$8:$I$35,MATCH($A$1,'Point Grid'!$A$8:$A$35,0),MATCH(A11,'Point Grid'!$C$7:$I$7,0))</f>
        <v>0.5</v>
      </c>
      <c r="B12" s="22"/>
      <c r="C12" s="22"/>
      <c r="D12" s="22"/>
      <c r="E12" s="22"/>
      <c r="F12" s="22"/>
      <c r="G12" s="22"/>
      <c r="H12" s="22"/>
      <c r="I12" s="22"/>
      <c r="J12" s="26"/>
      <c r="L12"/>
      <c r="M12"/>
    </row>
    <row r="13" spans="1:13" ht="15" customHeight="1" thickBot="1" x14ac:dyDescent="0.3">
      <c r="A13" s="5"/>
      <c r="B13" s="48"/>
      <c r="C13" s="22"/>
      <c r="D13" s="22"/>
      <c r="E13" s="22"/>
      <c r="F13" s="22"/>
      <c r="G13" s="22"/>
      <c r="H13" s="22"/>
      <c r="I13" s="22"/>
      <c r="J13" s="26"/>
      <c r="L13"/>
      <c r="M13"/>
    </row>
    <row r="14" spans="1:13" ht="15" customHeight="1" x14ac:dyDescent="0.25">
      <c r="A14" s="31"/>
      <c r="B14" s="48"/>
      <c r="C14" s="22"/>
      <c r="D14" s="22"/>
      <c r="E14" s="22"/>
      <c r="F14" s="22"/>
      <c r="G14" s="22"/>
      <c r="H14" s="22"/>
      <c r="I14" s="22"/>
      <c r="J14" s="26"/>
      <c r="L14"/>
      <c r="M14"/>
    </row>
    <row r="15" spans="1:13" ht="15" customHeight="1" x14ac:dyDescent="0.25">
      <c r="A15" s="29" t="s">
        <v>4</v>
      </c>
      <c r="B15" s="48" t="s">
        <v>146</v>
      </c>
      <c r="C15" s="22"/>
      <c r="D15" s="22"/>
      <c r="E15" s="22"/>
      <c r="F15" s="22"/>
      <c r="G15" s="22"/>
      <c r="H15" s="22"/>
      <c r="I15" s="22"/>
      <c r="J15" s="26"/>
      <c r="L15"/>
      <c r="M15"/>
    </row>
    <row r="16" spans="1:13" ht="15" customHeight="1" thickBot="1" x14ac:dyDescent="0.3">
      <c r="A16" s="9">
        <f>INDEX('Point Grid'!$C$8:$I$35,MATCH($A$1,'Point Grid'!$A$8:$A$35,0),MATCH(A15,'Point Grid'!$C$7:$I$7,0))</f>
        <v>0.5</v>
      </c>
      <c r="B16" s="48"/>
      <c r="C16" s="22"/>
      <c r="D16" s="22"/>
      <c r="E16" s="22"/>
      <c r="F16" s="22"/>
      <c r="G16" s="22"/>
      <c r="H16" s="22"/>
      <c r="I16" s="22"/>
      <c r="J16" s="26"/>
      <c r="L16"/>
      <c r="M16"/>
    </row>
    <row r="17" spans="1:13" ht="15" customHeight="1" thickBot="1" x14ac:dyDescent="0.3">
      <c r="A17" s="5"/>
      <c r="B17" s="22"/>
      <c r="C17" s="22"/>
      <c r="D17" s="22"/>
      <c r="E17" s="22"/>
      <c r="F17" s="22"/>
      <c r="G17" s="22"/>
      <c r="H17" s="22"/>
      <c r="I17" s="22"/>
      <c r="J17" s="26"/>
      <c r="L17"/>
      <c r="M17"/>
    </row>
    <row r="18" spans="1:13" ht="15" customHeight="1" x14ac:dyDescent="0.25">
      <c r="A18" s="25"/>
      <c r="B18" s="22"/>
      <c r="C18" s="22"/>
      <c r="D18" s="22"/>
      <c r="E18" s="22"/>
      <c r="F18" s="22"/>
      <c r="G18" s="22"/>
      <c r="H18" s="22"/>
      <c r="I18" s="22"/>
      <c r="J18" s="26"/>
      <c r="L18"/>
      <c r="M18"/>
    </row>
    <row r="19" spans="1:13" ht="15" customHeight="1" thickBot="1" x14ac:dyDescent="0.3">
      <c r="A19" s="27"/>
      <c r="B19" s="27"/>
      <c r="C19" s="27"/>
      <c r="D19" s="27"/>
      <c r="E19" s="27"/>
      <c r="F19" s="27"/>
      <c r="G19" s="27"/>
      <c r="H19" s="27"/>
      <c r="I19" s="27"/>
      <c r="J19" s="28"/>
      <c r="L19"/>
      <c r="M19"/>
    </row>
    <row r="20" spans="1:13" ht="15" customHeight="1" x14ac:dyDescent="0.25">
      <c r="L20"/>
      <c r="M20"/>
    </row>
    <row r="21" spans="1:13" ht="15" customHeight="1" x14ac:dyDescent="0.25">
      <c r="L21"/>
      <c r="M21"/>
    </row>
    <row r="22" spans="1:13" ht="15" customHeight="1" x14ac:dyDescent="0.25">
      <c r="L22"/>
      <c r="M22"/>
    </row>
    <row r="23" spans="1:13" ht="15" customHeight="1" x14ac:dyDescent="0.25">
      <c r="L23"/>
      <c r="M23"/>
    </row>
    <row r="24" spans="1:13" ht="15" customHeight="1" x14ac:dyDescent="0.25">
      <c r="L24"/>
      <c r="M24"/>
    </row>
    <row r="25" spans="1:13" ht="15" customHeight="1" x14ac:dyDescent="0.25">
      <c r="L25"/>
      <c r="M25"/>
    </row>
    <row r="26" spans="1:13" ht="15" customHeight="1" x14ac:dyDescent="0.25">
      <c r="L26"/>
      <c r="M26"/>
    </row>
    <row r="27" spans="1:13" ht="15" customHeight="1" x14ac:dyDescent="0.25">
      <c r="L27"/>
      <c r="M27"/>
    </row>
    <row r="28" spans="1:13" ht="15" customHeight="1" x14ac:dyDescent="0.25">
      <c r="L28"/>
      <c r="M28"/>
    </row>
    <row r="29" spans="1:13" ht="15" customHeight="1" x14ac:dyDescent="0.25">
      <c r="L29"/>
      <c r="M29"/>
    </row>
    <row r="30" spans="1:13" ht="15" customHeight="1" x14ac:dyDescent="0.25">
      <c r="L30"/>
      <c r="M30"/>
    </row>
    <row r="31" spans="1:13" ht="15" customHeight="1" x14ac:dyDescent="0.25">
      <c r="L31"/>
      <c r="M31"/>
    </row>
    <row r="32" spans="1:13" ht="15" customHeight="1" x14ac:dyDescent="0.25">
      <c r="L32"/>
      <c r="M32"/>
    </row>
    <row r="33" spans="12:13" ht="15" customHeight="1" x14ac:dyDescent="0.25">
      <c r="L33"/>
      <c r="M33"/>
    </row>
    <row r="34" spans="12:13" ht="15" customHeight="1" x14ac:dyDescent="0.25">
      <c r="L34"/>
      <c r="M34"/>
    </row>
    <row r="35" spans="12:13" ht="15" customHeight="1" x14ac:dyDescent="0.25">
      <c r="L35"/>
      <c r="M35"/>
    </row>
    <row r="36" spans="12:13" ht="15" customHeight="1" x14ac:dyDescent="0.25">
      <c r="L36"/>
      <c r="M36"/>
    </row>
    <row r="37" spans="12:13" ht="15" customHeight="1" x14ac:dyDescent="0.25">
      <c r="L37"/>
      <c r="M37"/>
    </row>
    <row r="38" spans="12:13" ht="15" customHeight="1" x14ac:dyDescent="0.25">
      <c r="L38"/>
      <c r="M38"/>
    </row>
    <row r="39" spans="12:13" ht="15" customHeight="1" x14ac:dyDescent="0.25">
      <c r="L39"/>
      <c r="M39"/>
    </row>
    <row r="40" spans="12:13" ht="15" customHeight="1" x14ac:dyDescent="0.25">
      <c r="L40"/>
      <c r="M40"/>
    </row>
    <row r="41" spans="12:13" ht="15" customHeight="1" x14ac:dyDescent="0.25">
      <c r="L41"/>
      <c r="M41"/>
    </row>
    <row r="42" spans="12:13" ht="15" customHeight="1" x14ac:dyDescent="0.25">
      <c r="L42"/>
      <c r="M42"/>
    </row>
    <row r="43" spans="12:13" ht="15" customHeight="1" x14ac:dyDescent="0.25">
      <c r="L43"/>
      <c r="M43"/>
    </row>
    <row r="44" spans="12:13" ht="15" customHeight="1" x14ac:dyDescent="0.25">
      <c r="L44"/>
      <c r="M44"/>
    </row>
    <row r="45" spans="12:13" ht="15" customHeight="1" x14ac:dyDescent="0.25">
      <c r="L45"/>
      <c r="M45"/>
    </row>
    <row r="46" spans="12:13" ht="15" customHeight="1" x14ac:dyDescent="0.25">
      <c r="L46"/>
      <c r="M46"/>
    </row>
    <row r="47" spans="12:13" ht="15" customHeight="1" x14ac:dyDescent="0.25">
      <c r="L47"/>
      <c r="M47"/>
    </row>
    <row r="48" spans="12:13" ht="15" customHeight="1" x14ac:dyDescent="0.25">
      <c r="L48"/>
      <c r="M48"/>
    </row>
    <row r="49" spans="12:13" ht="15" customHeight="1" x14ac:dyDescent="0.25">
      <c r="L49"/>
      <c r="M49"/>
    </row>
    <row r="50" spans="12:13" ht="15" customHeight="1" x14ac:dyDescent="0.25">
      <c r="L50"/>
      <c r="M50"/>
    </row>
    <row r="51" spans="12:13" ht="15" customHeight="1" x14ac:dyDescent="0.25">
      <c r="L51"/>
      <c r="M51"/>
    </row>
    <row r="52" spans="12:13" ht="15" customHeight="1" x14ac:dyDescent="0.25">
      <c r="L52"/>
      <c r="M52"/>
    </row>
    <row r="53" spans="12:13" ht="15" customHeight="1" x14ac:dyDescent="0.25">
      <c r="L53"/>
      <c r="M53"/>
    </row>
    <row r="54" spans="12:13" ht="15" customHeight="1" x14ac:dyDescent="0.25">
      <c r="L54"/>
      <c r="M54"/>
    </row>
    <row r="55" spans="12:13" ht="15" customHeight="1" x14ac:dyDescent="0.25">
      <c r="L55"/>
      <c r="M55"/>
    </row>
    <row r="56" spans="12:13" ht="15" customHeight="1" x14ac:dyDescent="0.25">
      <c r="L56"/>
      <c r="M56"/>
    </row>
    <row r="57" spans="12:13" ht="15" customHeight="1" x14ac:dyDescent="0.25">
      <c r="L57"/>
      <c r="M57"/>
    </row>
    <row r="58" spans="12:13" ht="15" customHeight="1" x14ac:dyDescent="0.25">
      <c r="L58"/>
      <c r="M58"/>
    </row>
    <row r="59" spans="12:13" ht="15" customHeight="1" x14ac:dyDescent="0.25">
      <c r="L59"/>
      <c r="M59"/>
    </row>
    <row r="60" spans="12:13" ht="15" customHeight="1" x14ac:dyDescent="0.25">
      <c r="L60"/>
      <c r="M60"/>
    </row>
    <row r="61" spans="12:13" ht="15" customHeight="1" x14ac:dyDescent="0.25">
      <c r="L61"/>
      <c r="M61"/>
    </row>
    <row r="62" spans="12:13" ht="15" customHeight="1" x14ac:dyDescent="0.25">
      <c r="L62"/>
      <c r="M62"/>
    </row>
    <row r="63" spans="12:13" ht="15" customHeight="1" x14ac:dyDescent="0.25">
      <c r="L63"/>
      <c r="M63"/>
    </row>
    <row r="64" spans="12:13" ht="15" customHeight="1" x14ac:dyDescent="0.25">
      <c r="L64"/>
      <c r="M64"/>
    </row>
    <row r="65" spans="12:13" ht="15" customHeight="1" x14ac:dyDescent="0.25">
      <c r="L65"/>
      <c r="M65"/>
    </row>
    <row r="66" spans="12:13" ht="15" customHeight="1" x14ac:dyDescent="0.25">
      <c r="L66"/>
      <c r="M66"/>
    </row>
    <row r="67" spans="12:13" ht="15" customHeight="1" x14ac:dyDescent="0.25">
      <c r="L67"/>
      <c r="M67"/>
    </row>
    <row r="68" spans="12:13" ht="15" customHeight="1" x14ac:dyDescent="0.25">
      <c r="L68"/>
      <c r="M68"/>
    </row>
    <row r="69" spans="12:13" ht="15" customHeight="1" x14ac:dyDescent="0.25">
      <c r="L69"/>
      <c r="M69"/>
    </row>
    <row r="70" spans="12:13" ht="15" customHeight="1" x14ac:dyDescent="0.25">
      <c r="L70"/>
      <c r="M70"/>
    </row>
    <row r="71" spans="12:13" ht="15" customHeight="1" x14ac:dyDescent="0.25">
      <c r="L71"/>
      <c r="M71"/>
    </row>
    <row r="72" spans="12:13" ht="15" customHeight="1" x14ac:dyDescent="0.25">
      <c r="L72"/>
      <c r="M72"/>
    </row>
    <row r="73" spans="12:13" ht="15" customHeight="1" x14ac:dyDescent="0.25">
      <c r="L73"/>
      <c r="M73"/>
    </row>
    <row r="74" spans="12:13" ht="15" customHeight="1" x14ac:dyDescent="0.25">
      <c r="L74"/>
      <c r="M74"/>
    </row>
    <row r="75" spans="12:13" ht="15" customHeight="1" x14ac:dyDescent="0.25">
      <c r="L75"/>
      <c r="M75"/>
    </row>
    <row r="76" spans="12:13" ht="15" customHeight="1" x14ac:dyDescent="0.25">
      <c r="L76"/>
      <c r="M76"/>
    </row>
    <row r="77" spans="12:13" ht="15" customHeight="1" x14ac:dyDescent="0.25">
      <c r="L77"/>
      <c r="M77"/>
    </row>
    <row r="78" spans="12:13" ht="15" customHeight="1" x14ac:dyDescent="0.25">
      <c r="L78"/>
      <c r="M78"/>
    </row>
  </sheetData>
  <mergeCells count="1">
    <mergeCell ref="I1:J1"/>
  </mergeCells>
  <conditionalFormatting sqref="B1">
    <cfRule type="cellIs" dxfId="77" priority="1" operator="equal">
      <formula>"Incomplete"</formula>
    </cfRule>
    <cfRule type="cellIs" dxfId="76" priority="2" operator="equal">
      <formula>"Flag for Review"</formula>
    </cfRule>
    <cfRule type="cellIs" dxfId="75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orientation="portrait" horizontalDpi="300" verticalDpi="300" r:id="rId1"/>
  <headerFooter>
    <oddFooter>&amp;L&amp;1#&amp;"Calibri"&amp;10&amp;K000000Internal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O86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6384" width="9.140625" style="24"/>
  </cols>
  <sheetData>
    <row r="1" spans="1:15" x14ac:dyDescent="0.25">
      <c r="A1" s="7">
        <v>3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  <c r="N1"/>
      <c r="O1"/>
    </row>
    <row r="2" spans="1:15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</row>
    <row r="3" spans="1:15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</row>
    <row r="4" spans="1:15" ht="15" customHeight="1" x14ac:dyDescent="0.25">
      <c r="A4" s="9">
        <f>INDEX('Point Grid'!B:B,MATCH($A$1,'Point Grid'!A:A,0))</f>
        <v>2.5</v>
      </c>
      <c r="B4" s="48" t="s">
        <v>147</v>
      </c>
      <c r="C4" s="48"/>
      <c r="D4" s="48"/>
      <c r="E4" s="48"/>
      <c r="F4" s="48"/>
      <c r="G4" s="48"/>
      <c r="H4" s="48"/>
      <c r="I4" s="51"/>
      <c r="K4"/>
      <c r="L4"/>
      <c r="M4"/>
      <c r="N4"/>
      <c r="O4"/>
    </row>
    <row r="5" spans="1:15" ht="15" customHeight="1" x14ac:dyDescent="0.25">
      <c r="A5" s="25"/>
      <c r="B5" s="48"/>
      <c r="C5" s="48"/>
      <c r="D5" s="48"/>
      <c r="E5" s="48"/>
      <c r="F5" s="48"/>
      <c r="G5" s="48"/>
      <c r="H5" s="48"/>
      <c r="I5" s="51"/>
      <c r="K5"/>
      <c r="L5"/>
      <c r="M5"/>
      <c r="N5"/>
      <c r="O5"/>
    </row>
    <row r="6" spans="1:15" ht="15" customHeight="1" x14ac:dyDescent="0.25">
      <c r="A6" s="29" t="s">
        <v>2</v>
      </c>
      <c r="B6" s="48" t="s">
        <v>148</v>
      </c>
      <c r="C6" s="48"/>
      <c r="D6" s="48"/>
      <c r="E6" s="48"/>
      <c r="F6" s="48"/>
      <c r="G6" s="48"/>
      <c r="H6" s="48"/>
      <c r="I6" s="51"/>
      <c r="K6"/>
      <c r="L6"/>
      <c r="M6"/>
      <c r="N6"/>
      <c r="O6"/>
    </row>
    <row r="7" spans="1:15" ht="15" customHeight="1" thickBot="1" x14ac:dyDescent="0.3">
      <c r="A7" s="9">
        <f>INDEX('Point Grid'!$C$8:$I$35,MATCH($A$1,'Point Grid'!$A$8:$A$35,0),MATCH(A6,'Point Grid'!$C$7:$I$7,0))</f>
        <v>0.5</v>
      </c>
      <c r="B7" s="48" t="s">
        <v>149</v>
      </c>
      <c r="C7" s="48"/>
      <c r="D7" s="48"/>
      <c r="E7" s="48"/>
      <c r="F7" s="48"/>
      <c r="G7" s="48"/>
      <c r="H7" s="48"/>
      <c r="I7" s="51"/>
      <c r="K7"/>
      <c r="L7"/>
      <c r="M7"/>
      <c r="N7"/>
      <c r="O7"/>
    </row>
    <row r="8" spans="1:15" ht="15" customHeight="1" thickBot="1" x14ac:dyDescent="0.3">
      <c r="A8" s="5"/>
      <c r="B8" s="48" t="s">
        <v>150</v>
      </c>
      <c r="C8" s="48"/>
      <c r="D8" s="48"/>
      <c r="E8" s="48"/>
      <c r="F8" s="48"/>
      <c r="G8" s="48"/>
      <c r="H8" s="48"/>
      <c r="I8" s="51"/>
      <c r="K8"/>
      <c r="L8"/>
      <c r="M8"/>
      <c r="N8"/>
      <c r="O8"/>
    </row>
    <row r="9" spans="1:15" ht="15" customHeight="1" x14ac:dyDescent="0.25">
      <c r="A9" s="31"/>
      <c r="B9" s="48"/>
      <c r="C9" s="48"/>
      <c r="D9" s="48"/>
      <c r="E9" s="48"/>
      <c r="F9" s="48"/>
      <c r="G9" s="48"/>
      <c r="H9" s="48"/>
      <c r="I9" s="51"/>
      <c r="K9"/>
      <c r="L9"/>
      <c r="M9"/>
      <c r="N9"/>
      <c r="O9"/>
    </row>
    <row r="10" spans="1:15" ht="15" customHeight="1" x14ac:dyDescent="0.25">
      <c r="A10" s="29" t="s">
        <v>3</v>
      </c>
      <c r="B10" s="48" t="s">
        <v>151</v>
      </c>
      <c r="C10" s="48"/>
      <c r="D10" s="48"/>
      <c r="E10" s="48"/>
      <c r="F10" s="48"/>
      <c r="G10" s="48"/>
      <c r="H10" s="48"/>
      <c r="I10" s="51"/>
      <c r="K10"/>
      <c r="L10"/>
      <c r="M10"/>
      <c r="N10"/>
      <c r="O10"/>
    </row>
    <row r="11" spans="1:15" ht="15" customHeight="1" thickBot="1" x14ac:dyDescent="0.3">
      <c r="A11" s="9">
        <f>INDEX('Point Grid'!$C$8:$I$35,MATCH($A$1,'Point Grid'!$A$8:$A$35,0),MATCH(A10,'Point Grid'!$C$7:$I$7,0))</f>
        <v>0.5</v>
      </c>
      <c r="B11" s="48" t="s">
        <v>152</v>
      </c>
      <c r="C11" s="48"/>
      <c r="D11" s="48"/>
      <c r="E11" s="48"/>
      <c r="F11" s="48"/>
      <c r="G11" s="48"/>
      <c r="H11" s="48"/>
      <c r="I11" s="51"/>
      <c r="K11"/>
      <c r="L11"/>
      <c r="M11"/>
      <c r="N11"/>
      <c r="O11"/>
    </row>
    <row r="12" spans="1:15" ht="15" customHeight="1" thickBot="1" x14ac:dyDescent="0.3">
      <c r="A12" s="5"/>
      <c r="B12" s="48" t="s">
        <v>153</v>
      </c>
      <c r="C12" s="48"/>
      <c r="D12" s="48"/>
      <c r="E12" s="48"/>
      <c r="F12" s="48"/>
      <c r="G12" s="48"/>
      <c r="H12" s="48"/>
      <c r="I12" s="51"/>
      <c r="K12"/>
      <c r="L12"/>
      <c r="M12"/>
      <c r="N12"/>
      <c r="O12"/>
    </row>
    <row r="13" spans="1:15" ht="15" customHeight="1" x14ac:dyDescent="0.25">
      <c r="A13" s="31"/>
      <c r="B13" s="48"/>
      <c r="C13" s="48"/>
      <c r="D13" s="48"/>
      <c r="E13" s="48"/>
      <c r="F13" s="48"/>
      <c r="G13" s="48"/>
      <c r="H13" s="48"/>
      <c r="I13" s="51"/>
      <c r="K13"/>
      <c r="L13"/>
      <c r="M13"/>
      <c r="N13"/>
      <c r="O13"/>
    </row>
    <row r="14" spans="1:15" ht="15" customHeight="1" x14ac:dyDescent="0.25">
      <c r="A14" s="29" t="s">
        <v>4</v>
      </c>
      <c r="B14" s="48" t="s">
        <v>405</v>
      </c>
      <c r="C14" s="48"/>
      <c r="D14" s="48"/>
      <c r="E14" s="48"/>
      <c r="F14" s="48"/>
      <c r="G14" s="48"/>
      <c r="H14" s="48"/>
      <c r="I14" s="51"/>
      <c r="K14"/>
      <c r="L14"/>
      <c r="M14"/>
      <c r="N14"/>
      <c r="O14"/>
    </row>
    <row r="15" spans="1:15" ht="15" customHeight="1" thickBot="1" x14ac:dyDescent="0.3">
      <c r="A15" s="9">
        <f>INDEX('Point Grid'!$C$8:$I$35,MATCH($A$1,'Point Grid'!$A$8:$A$35,0),MATCH(A14,'Point Grid'!$C$7:$I$7,0))</f>
        <v>0.5</v>
      </c>
      <c r="B15" s="48" t="s">
        <v>406</v>
      </c>
      <c r="C15" s="48"/>
      <c r="D15" s="48"/>
      <c r="E15" s="48"/>
      <c r="F15" s="48"/>
      <c r="G15" s="48"/>
      <c r="H15" s="48"/>
      <c r="I15" s="51"/>
      <c r="K15"/>
      <c r="L15"/>
      <c r="M15"/>
      <c r="N15"/>
      <c r="O15"/>
    </row>
    <row r="16" spans="1:15" ht="15" customHeight="1" thickBot="1" x14ac:dyDescent="0.3">
      <c r="A16" s="5"/>
      <c r="B16" s="48"/>
      <c r="C16" s="48"/>
      <c r="D16" s="48"/>
      <c r="E16" s="48"/>
      <c r="F16" s="48"/>
      <c r="G16" s="48"/>
      <c r="H16" s="48"/>
      <c r="I16" s="51"/>
      <c r="K16"/>
      <c r="L16"/>
      <c r="M16"/>
      <c r="N16"/>
      <c r="O16"/>
    </row>
    <row r="17" spans="1:15" ht="15" customHeight="1" x14ac:dyDescent="0.25">
      <c r="A17" s="25"/>
      <c r="B17" s="48"/>
      <c r="C17" s="48"/>
      <c r="D17" s="48"/>
      <c r="E17" s="48"/>
      <c r="F17" s="48"/>
      <c r="G17" s="48"/>
      <c r="H17" s="48"/>
      <c r="I17" s="51"/>
      <c r="K17"/>
      <c r="L17"/>
      <c r="M17"/>
      <c r="N17"/>
      <c r="O17"/>
    </row>
    <row r="18" spans="1:15" ht="15" customHeight="1" x14ac:dyDescent="0.25">
      <c r="A18" s="29" t="s">
        <v>5</v>
      </c>
      <c r="B18" s="48" t="s">
        <v>154</v>
      </c>
      <c r="C18" s="48"/>
      <c r="D18" s="48"/>
      <c r="E18" s="48"/>
      <c r="F18" s="48"/>
      <c r="G18" s="48"/>
      <c r="H18" s="48"/>
      <c r="I18" s="51"/>
      <c r="K18"/>
      <c r="L18"/>
      <c r="M18"/>
      <c r="N18"/>
      <c r="O18"/>
    </row>
    <row r="19" spans="1:15" ht="15" customHeight="1" thickBot="1" x14ac:dyDescent="0.3">
      <c r="A19" s="9">
        <f>INDEX('Point Grid'!$C$8:$I$35,MATCH($A$1,'Point Grid'!$A$8:$A$35,0),MATCH(A18,'Point Grid'!$C$7:$I$7,0))</f>
        <v>0.5</v>
      </c>
      <c r="B19" s="48" t="s">
        <v>155</v>
      </c>
      <c r="C19" s="48"/>
      <c r="D19" s="48"/>
      <c r="E19" s="48"/>
      <c r="F19" s="48"/>
      <c r="G19" s="48"/>
      <c r="H19" s="48"/>
      <c r="I19" s="51"/>
      <c r="K19"/>
      <c r="L19"/>
      <c r="M19"/>
      <c r="N19"/>
      <c r="O19"/>
    </row>
    <row r="20" spans="1:15" ht="15" customHeight="1" thickBot="1" x14ac:dyDescent="0.3">
      <c r="A20" s="5"/>
      <c r="B20" s="22"/>
      <c r="C20" s="22"/>
      <c r="D20" s="22"/>
      <c r="E20" s="22"/>
      <c r="F20" s="22"/>
      <c r="G20" s="22"/>
      <c r="H20" s="22"/>
      <c r="I20" s="26"/>
      <c r="K20"/>
      <c r="L20"/>
      <c r="M20"/>
      <c r="N20"/>
      <c r="O20"/>
    </row>
    <row r="21" spans="1:15" ht="15" customHeight="1" x14ac:dyDescent="0.25">
      <c r="A21" s="25"/>
      <c r="B21" s="22"/>
      <c r="C21" s="22"/>
      <c r="D21" s="22"/>
      <c r="E21" s="22"/>
      <c r="F21" s="22"/>
      <c r="G21" s="22"/>
      <c r="H21" s="22"/>
      <c r="I21" s="26"/>
      <c r="K21"/>
      <c r="L21"/>
      <c r="M21"/>
      <c r="N21"/>
      <c r="O21"/>
    </row>
    <row r="22" spans="1:15" ht="15" customHeight="1" x14ac:dyDescent="0.25">
      <c r="A22" s="29" t="s">
        <v>6</v>
      </c>
      <c r="B22" s="22" t="s">
        <v>156</v>
      </c>
      <c r="C22" s="22"/>
      <c r="D22" s="22"/>
      <c r="E22" s="22"/>
      <c r="F22" s="22"/>
      <c r="G22" s="22"/>
      <c r="H22" s="22"/>
      <c r="I22" s="26"/>
      <c r="K22"/>
      <c r="L22"/>
      <c r="M22"/>
      <c r="N22"/>
      <c r="O22"/>
    </row>
    <row r="23" spans="1:15" ht="15" customHeight="1" thickBot="1" x14ac:dyDescent="0.3">
      <c r="A23" s="9">
        <f>INDEX('Point Grid'!$C$8:$I$35,MATCH($A$1,'Point Grid'!$A$8:$A$35,0),MATCH(A22,'Point Grid'!$C$7:$I$7,0))</f>
        <v>0.5</v>
      </c>
      <c r="B23" s="22" t="s">
        <v>157</v>
      </c>
      <c r="C23" s="22"/>
      <c r="D23" s="22"/>
      <c r="E23" s="22"/>
      <c r="F23" s="22"/>
      <c r="G23" s="22"/>
      <c r="H23" s="22"/>
      <c r="I23" s="26"/>
      <c r="K23"/>
      <c r="L23"/>
      <c r="M23"/>
      <c r="N23"/>
      <c r="O23"/>
    </row>
    <row r="24" spans="1:15" ht="15" customHeight="1" thickBot="1" x14ac:dyDescent="0.3">
      <c r="A24" s="5"/>
      <c r="B24" s="33"/>
      <c r="C24" s="22"/>
      <c r="D24" s="22"/>
      <c r="E24" s="22"/>
      <c r="F24" s="22"/>
      <c r="G24" s="22"/>
      <c r="H24" s="22"/>
      <c r="I24" s="26"/>
      <c r="K24"/>
      <c r="L24"/>
      <c r="M24"/>
      <c r="N24"/>
      <c r="O24"/>
    </row>
    <row r="25" spans="1:15" ht="15" customHeight="1" x14ac:dyDescent="0.25">
      <c r="A25" s="25"/>
      <c r="B25" s="22"/>
      <c r="C25" s="22"/>
      <c r="D25" s="22"/>
      <c r="E25" s="22"/>
      <c r="F25" s="22"/>
      <c r="G25" s="22"/>
      <c r="H25" s="22"/>
      <c r="I25" s="26"/>
      <c r="K25"/>
      <c r="L25"/>
      <c r="M25"/>
      <c r="N25"/>
      <c r="O25"/>
    </row>
    <row r="26" spans="1:15" ht="15" customHeight="1" thickBot="1" x14ac:dyDescent="0.3">
      <c r="A26" s="27"/>
      <c r="B26" s="27"/>
      <c r="C26" s="27"/>
      <c r="D26" s="27"/>
      <c r="E26" s="27"/>
      <c r="F26" s="27"/>
      <c r="G26" s="27"/>
      <c r="H26" s="27"/>
      <c r="I26" s="28"/>
      <c r="K26"/>
      <c r="L26"/>
      <c r="M26"/>
      <c r="N26"/>
      <c r="O26"/>
    </row>
    <row r="27" spans="1:15" ht="15" customHeight="1" x14ac:dyDescent="0.25">
      <c r="K27"/>
      <c r="L27"/>
      <c r="M27"/>
      <c r="N27"/>
      <c r="O27"/>
    </row>
    <row r="28" spans="1:15" ht="15" customHeight="1" x14ac:dyDescent="0.25">
      <c r="K28"/>
      <c r="L28"/>
      <c r="M28"/>
      <c r="N28"/>
      <c r="O28"/>
    </row>
    <row r="29" spans="1:15" ht="15" customHeight="1" x14ac:dyDescent="0.25">
      <c r="K29"/>
      <c r="L29"/>
      <c r="M29"/>
      <c r="N29"/>
      <c r="O29"/>
    </row>
    <row r="30" spans="1:15" ht="15" customHeight="1" x14ac:dyDescent="0.25">
      <c r="K30"/>
      <c r="L30"/>
      <c r="M30"/>
      <c r="N30"/>
      <c r="O30"/>
    </row>
    <row r="31" spans="1:15" ht="15" customHeight="1" x14ac:dyDescent="0.25">
      <c r="K31"/>
      <c r="L31"/>
      <c r="M31"/>
      <c r="N31"/>
      <c r="O31"/>
    </row>
    <row r="32" spans="1:15" ht="15" customHeight="1" x14ac:dyDescent="0.25">
      <c r="K32"/>
      <c r="L32"/>
      <c r="M32"/>
      <c r="N32"/>
      <c r="O32"/>
    </row>
    <row r="33" spans="11:15" ht="15" customHeight="1" x14ac:dyDescent="0.25">
      <c r="K33"/>
      <c r="L33"/>
      <c r="M33"/>
      <c r="N33"/>
      <c r="O33"/>
    </row>
    <row r="34" spans="11:15" ht="15" customHeight="1" x14ac:dyDescent="0.25">
      <c r="K34"/>
      <c r="L34"/>
      <c r="M34"/>
      <c r="N34"/>
      <c r="O34"/>
    </row>
    <row r="35" spans="11:15" ht="15" customHeight="1" x14ac:dyDescent="0.25">
      <c r="K35"/>
      <c r="L35"/>
      <c r="M35"/>
      <c r="N35"/>
      <c r="O35"/>
    </row>
    <row r="36" spans="11:15" ht="15" customHeight="1" x14ac:dyDescent="0.25">
      <c r="K36"/>
      <c r="L36"/>
      <c r="M36"/>
      <c r="N36"/>
      <c r="O36"/>
    </row>
    <row r="37" spans="11:15" ht="15" customHeight="1" x14ac:dyDescent="0.25">
      <c r="K37"/>
      <c r="L37"/>
      <c r="M37"/>
      <c r="N37"/>
      <c r="O37"/>
    </row>
    <row r="38" spans="11:15" ht="15" customHeight="1" x14ac:dyDescent="0.25">
      <c r="K38"/>
      <c r="L38"/>
      <c r="M38"/>
      <c r="N38"/>
      <c r="O38"/>
    </row>
    <row r="39" spans="11:15" ht="15" customHeight="1" x14ac:dyDescent="0.25">
      <c r="K39"/>
      <c r="L39"/>
      <c r="M39"/>
      <c r="N39"/>
      <c r="O39"/>
    </row>
    <row r="40" spans="11:15" ht="15" customHeight="1" x14ac:dyDescent="0.25">
      <c r="K40"/>
      <c r="L40"/>
      <c r="M40"/>
      <c r="N40"/>
      <c r="O40"/>
    </row>
    <row r="41" spans="11:15" ht="15" customHeight="1" x14ac:dyDescent="0.25">
      <c r="K41"/>
      <c r="L41"/>
      <c r="M41"/>
      <c r="N41"/>
      <c r="O41"/>
    </row>
    <row r="42" spans="11:15" ht="15" customHeight="1" x14ac:dyDescent="0.25">
      <c r="K42"/>
      <c r="L42"/>
      <c r="M42"/>
      <c r="N42"/>
      <c r="O42"/>
    </row>
    <row r="43" spans="11:15" ht="15" customHeight="1" x14ac:dyDescent="0.25">
      <c r="K43"/>
      <c r="L43"/>
      <c r="M43"/>
      <c r="N43"/>
      <c r="O43"/>
    </row>
    <row r="44" spans="11:15" ht="15" customHeight="1" x14ac:dyDescent="0.25">
      <c r="K44"/>
      <c r="L44"/>
      <c r="M44"/>
      <c r="N44"/>
      <c r="O44"/>
    </row>
    <row r="45" spans="11:15" ht="15" customHeight="1" x14ac:dyDescent="0.25">
      <c r="K45"/>
      <c r="L45"/>
      <c r="M45"/>
      <c r="N45"/>
      <c r="O45"/>
    </row>
    <row r="46" spans="11:15" ht="15" customHeight="1" x14ac:dyDescent="0.25">
      <c r="K46"/>
      <c r="L46"/>
      <c r="M46"/>
      <c r="N46"/>
      <c r="O46"/>
    </row>
    <row r="47" spans="11:15" ht="15" customHeight="1" x14ac:dyDescent="0.25">
      <c r="K47"/>
      <c r="L47"/>
      <c r="M47"/>
      <c r="N47"/>
      <c r="O47"/>
    </row>
    <row r="48" spans="11:15" ht="15" customHeight="1" x14ac:dyDescent="0.25">
      <c r="K48"/>
      <c r="L48"/>
      <c r="M48"/>
      <c r="N48"/>
      <c r="O48"/>
    </row>
    <row r="49" spans="11:15" ht="15" customHeight="1" x14ac:dyDescent="0.25">
      <c r="K49"/>
      <c r="L49"/>
      <c r="M49"/>
      <c r="N49"/>
      <c r="O49"/>
    </row>
    <row r="50" spans="11:15" ht="15" customHeight="1" x14ac:dyDescent="0.25">
      <c r="K50"/>
      <c r="L50"/>
      <c r="M50"/>
      <c r="N50"/>
      <c r="O50"/>
    </row>
    <row r="51" spans="11:15" ht="15" customHeight="1" x14ac:dyDescent="0.25">
      <c r="K51"/>
      <c r="L51"/>
      <c r="M51"/>
      <c r="N51"/>
      <c r="O51"/>
    </row>
    <row r="52" spans="11:15" ht="15" customHeight="1" x14ac:dyDescent="0.25">
      <c r="K52"/>
      <c r="L52"/>
      <c r="M52"/>
      <c r="N52"/>
      <c r="O52"/>
    </row>
    <row r="53" spans="11:15" ht="15" customHeight="1" x14ac:dyDescent="0.25">
      <c r="K53"/>
      <c r="L53"/>
      <c r="M53"/>
      <c r="N53"/>
      <c r="O53"/>
    </row>
    <row r="54" spans="11:15" ht="15" customHeight="1" x14ac:dyDescent="0.25">
      <c r="K54"/>
      <c r="L54"/>
      <c r="M54"/>
      <c r="N54"/>
      <c r="O54"/>
    </row>
    <row r="55" spans="11:15" ht="15" customHeight="1" x14ac:dyDescent="0.25">
      <c r="K55"/>
      <c r="L55"/>
      <c r="M55"/>
      <c r="N55"/>
      <c r="O55"/>
    </row>
    <row r="56" spans="11:15" ht="15" customHeight="1" x14ac:dyDescent="0.25">
      <c r="K56"/>
      <c r="L56"/>
      <c r="M56"/>
      <c r="N56"/>
      <c r="O56"/>
    </row>
    <row r="57" spans="11:15" ht="15" customHeight="1" x14ac:dyDescent="0.25">
      <c r="K57"/>
      <c r="L57"/>
      <c r="M57"/>
      <c r="N57"/>
      <c r="O57"/>
    </row>
    <row r="58" spans="11:15" ht="15" customHeight="1" x14ac:dyDescent="0.25">
      <c r="K58"/>
      <c r="L58"/>
      <c r="M58"/>
      <c r="N58"/>
      <c r="O58"/>
    </row>
    <row r="59" spans="11:15" ht="15" customHeight="1" x14ac:dyDescent="0.25">
      <c r="K59"/>
      <c r="L59"/>
      <c r="M59"/>
      <c r="N59"/>
      <c r="O59"/>
    </row>
    <row r="60" spans="11:15" ht="15" customHeight="1" x14ac:dyDescent="0.25">
      <c r="K60"/>
      <c r="L60"/>
      <c r="M60"/>
      <c r="N60"/>
      <c r="O60"/>
    </row>
    <row r="61" spans="11:15" ht="15" customHeight="1" x14ac:dyDescent="0.25">
      <c r="K61"/>
      <c r="L61"/>
      <c r="M61"/>
      <c r="N61"/>
      <c r="O61"/>
    </row>
    <row r="62" spans="11:15" ht="15" customHeight="1" x14ac:dyDescent="0.25">
      <c r="K62"/>
      <c r="L62"/>
      <c r="M62"/>
      <c r="N62"/>
      <c r="O62"/>
    </row>
    <row r="63" spans="11:15" ht="15" customHeight="1" x14ac:dyDescent="0.25">
      <c r="K63"/>
      <c r="L63"/>
      <c r="M63"/>
      <c r="N63"/>
      <c r="O63"/>
    </row>
    <row r="64" spans="11:15" ht="15" customHeight="1" x14ac:dyDescent="0.25">
      <c r="K64"/>
      <c r="L64"/>
      <c r="M64"/>
      <c r="N64"/>
      <c r="O64"/>
    </row>
    <row r="65" spans="11:15" ht="15" customHeight="1" x14ac:dyDescent="0.25">
      <c r="K65"/>
      <c r="L65"/>
      <c r="M65"/>
      <c r="N65"/>
      <c r="O65"/>
    </row>
    <row r="66" spans="11:15" ht="15" customHeight="1" x14ac:dyDescent="0.25">
      <c r="K66"/>
      <c r="L66"/>
      <c r="M66"/>
      <c r="N66"/>
      <c r="O66"/>
    </row>
    <row r="67" spans="11:15" ht="15" customHeight="1" x14ac:dyDescent="0.25">
      <c r="K67"/>
      <c r="L67"/>
      <c r="M67"/>
      <c r="N67"/>
      <c r="O67"/>
    </row>
    <row r="68" spans="11:15" ht="15" customHeight="1" x14ac:dyDescent="0.25">
      <c r="K68"/>
      <c r="L68"/>
      <c r="M68"/>
      <c r="N68"/>
      <c r="O68"/>
    </row>
    <row r="69" spans="11:15" ht="15" customHeight="1" x14ac:dyDescent="0.25">
      <c r="K69"/>
      <c r="L69"/>
      <c r="M69"/>
      <c r="N69"/>
      <c r="O69"/>
    </row>
    <row r="70" spans="11:15" ht="15" customHeight="1" x14ac:dyDescent="0.25">
      <c r="K70"/>
      <c r="L70"/>
      <c r="M70"/>
      <c r="N70"/>
      <c r="O70"/>
    </row>
    <row r="71" spans="11:15" ht="15" customHeight="1" x14ac:dyDescent="0.25">
      <c r="K71"/>
      <c r="L71"/>
      <c r="M71"/>
      <c r="N71"/>
      <c r="O71"/>
    </row>
    <row r="72" spans="11:15" ht="15" customHeight="1" x14ac:dyDescent="0.25">
      <c r="K72"/>
      <c r="L72"/>
      <c r="M72"/>
      <c r="N72"/>
      <c r="O72"/>
    </row>
    <row r="73" spans="11:15" ht="15" customHeight="1" x14ac:dyDescent="0.25">
      <c r="K73"/>
      <c r="L73"/>
      <c r="M73"/>
      <c r="N73"/>
      <c r="O73"/>
    </row>
    <row r="74" spans="11:15" ht="15" customHeight="1" x14ac:dyDescent="0.25">
      <c r="K74"/>
      <c r="L74"/>
      <c r="M74"/>
      <c r="N74"/>
      <c r="O74"/>
    </row>
    <row r="75" spans="11:15" ht="15" customHeight="1" x14ac:dyDescent="0.25">
      <c r="K75"/>
      <c r="L75"/>
      <c r="M75"/>
      <c r="N75"/>
      <c r="O75"/>
    </row>
    <row r="76" spans="11:15" ht="15" customHeight="1" x14ac:dyDescent="0.25">
      <c r="K76"/>
      <c r="L76"/>
      <c r="M76"/>
      <c r="N76"/>
      <c r="O76"/>
    </row>
    <row r="77" spans="11:15" ht="15" customHeight="1" x14ac:dyDescent="0.25">
      <c r="K77"/>
      <c r="L77"/>
      <c r="M77"/>
      <c r="N77"/>
      <c r="O77"/>
    </row>
    <row r="78" spans="11:15" ht="15" customHeight="1" x14ac:dyDescent="0.25">
      <c r="K78"/>
      <c r="L78"/>
      <c r="M78"/>
      <c r="N78"/>
      <c r="O78"/>
    </row>
    <row r="79" spans="11:15" ht="15" customHeight="1" x14ac:dyDescent="0.25">
      <c r="K79"/>
      <c r="L79"/>
      <c r="M79"/>
      <c r="N79"/>
      <c r="O79"/>
    </row>
    <row r="80" spans="11:15" ht="15" customHeight="1" x14ac:dyDescent="0.25">
      <c r="K80"/>
      <c r="L80"/>
      <c r="M80"/>
      <c r="N80"/>
      <c r="O80"/>
    </row>
    <row r="81" spans="11:15" ht="15" customHeight="1" x14ac:dyDescent="0.25">
      <c r="K81"/>
      <c r="L81"/>
      <c r="M81"/>
      <c r="N81"/>
      <c r="O81"/>
    </row>
    <row r="82" spans="11:15" ht="15" customHeight="1" x14ac:dyDescent="0.25">
      <c r="K82"/>
      <c r="L82"/>
      <c r="M82"/>
      <c r="N82"/>
      <c r="O82"/>
    </row>
    <row r="83" spans="11:15" ht="15" customHeight="1" x14ac:dyDescent="0.25">
      <c r="K83"/>
      <c r="L83"/>
      <c r="M83"/>
      <c r="N83"/>
      <c r="O83"/>
    </row>
    <row r="84" spans="11:15" ht="15" customHeight="1" x14ac:dyDescent="0.25">
      <c r="K84"/>
      <c r="L84"/>
      <c r="M84"/>
      <c r="N84"/>
      <c r="O84"/>
    </row>
    <row r="85" spans="11:15" ht="15" customHeight="1" x14ac:dyDescent="0.25">
      <c r="K85"/>
      <c r="L85"/>
      <c r="M85"/>
      <c r="N85"/>
      <c r="O85"/>
    </row>
    <row r="86" spans="11:15" ht="15" customHeight="1" x14ac:dyDescent="0.25">
      <c r="K86"/>
      <c r="L86"/>
      <c r="M86"/>
      <c r="N86"/>
      <c r="O86"/>
    </row>
  </sheetData>
  <mergeCells count="1">
    <mergeCell ref="H1:I1"/>
  </mergeCells>
  <conditionalFormatting sqref="B1">
    <cfRule type="cellIs" dxfId="74" priority="1" operator="equal">
      <formula>"Incomplete"</formula>
    </cfRule>
    <cfRule type="cellIs" dxfId="73" priority="2" operator="equal">
      <formula>"Flag for Review"</formula>
    </cfRule>
    <cfRule type="cellIs" dxfId="7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M9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3" width="9.140625" style="40"/>
    <col min="14" max="16384" width="9.140625" style="24"/>
  </cols>
  <sheetData>
    <row r="1" spans="1:13" x14ac:dyDescent="0.25">
      <c r="A1" s="7">
        <v>4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</row>
    <row r="2" spans="1:13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 x14ac:dyDescent="0.25">
      <c r="A4" s="9">
        <f>INDEX('Point Grid'!B:B,MATCH($A$1,'Point Grid'!A:A,0))</f>
        <v>2.75</v>
      </c>
      <c r="B4" s="22"/>
      <c r="C4" s="22"/>
      <c r="D4" s="22"/>
      <c r="E4" s="22"/>
      <c r="F4" s="22"/>
      <c r="G4" s="22"/>
      <c r="H4" s="22"/>
      <c r="I4" s="26"/>
      <c r="K4"/>
      <c r="L4"/>
      <c r="M4"/>
    </row>
    <row r="5" spans="1:13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</row>
    <row r="6" spans="1:13" ht="15" customHeight="1" x14ac:dyDescent="0.25">
      <c r="A6" s="29" t="s">
        <v>2</v>
      </c>
      <c r="B6" s="22" t="s">
        <v>39</v>
      </c>
      <c r="C6" s="22"/>
      <c r="D6" s="22"/>
      <c r="E6" s="22"/>
      <c r="F6" s="22"/>
      <c r="G6" s="22"/>
      <c r="H6" s="22"/>
      <c r="I6" s="26"/>
      <c r="K6"/>
      <c r="L6"/>
      <c r="M6"/>
    </row>
    <row r="7" spans="1:13" ht="15" customHeight="1" thickBot="1" x14ac:dyDescent="0.3">
      <c r="A7" s="9">
        <f>INDEX('Point Grid'!$C$8:$I$35,MATCH($A$1,'Point Grid'!$A$8:$A$35,0),MATCH(A6,'Point Grid'!$C$7:$I$7,0))</f>
        <v>1.25</v>
      </c>
      <c r="B7" s="22"/>
      <c r="C7" s="22"/>
      <c r="D7" s="22"/>
      <c r="E7" s="22"/>
      <c r="F7" s="22"/>
      <c r="G7" s="22"/>
      <c r="H7" s="22"/>
      <c r="I7" s="26"/>
      <c r="K7"/>
      <c r="L7"/>
      <c r="M7"/>
    </row>
    <row r="8" spans="1:13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</row>
    <row r="9" spans="1:13" ht="15" customHeight="1" x14ac:dyDescent="0.25">
      <c r="A9" s="31"/>
      <c r="B9" s="22"/>
      <c r="C9" s="22"/>
      <c r="D9" s="22"/>
      <c r="E9" s="22"/>
      <c r="F9" s="22"/>
      <c r="G9" s="22"/>
      <c r="H9" s="22"/>
      <c r="I9" s="26"/>
      <c r="K9"/>
      <c r="L9"/>
      <c r="M9"/>
    </row>
    <row r="10" spans="1:13" ht="15" customHeight="1" x14ac:dyDescent="0.25">
      <c r="A10" s="29" t="s">
        <v>3</v>
      </c>
      <c r="B10" s="22" t="s">
        <v>38</v>
      </c>
      <c r="C10" s="22"/>
      <c r="D10" s="22"/>
      <c r="E10" s="22"/>
      <c r="F10" s="22"/>
      <c r="G10" s="22"/>
      <c r="H10" s="22"/>
      <c r="I10" s="26"/>
      <c r="K10"/>
      <c r="L10"/>
      <c r="M10"/>
    </row>
    <row r="11" spans="1:13" ht="15" customHeight="1" thickBot="1" x14ac:dyDescent="0.3">
      <c r="A11" s="9">
        <f>INDEX('Point Grid'!$C$8:$I$35,MATCH($A$1,'Point Grid'!$A$8:$A$35,0),MATCH(A10,'Point Grid'!$C$7:$I$7,0))</f>
        <v>1.25</v>
      </c>
      <c r="B11" s="22"/>
      <c r="C11" s="22"/>
      <c r="D11" s="22"/>
      <c r="E11" s="22"/>
      <c r="F11" s="22"/>
      <c r="G11" s="22"/>
      <c r="H11" s="22"/>
      <c r="I11" s="26"/>
      <c r="K11"/>
      <c r="L11"/>
      <c r="M11"/>
    </row>
    <row r="12" spans="1:13" ht="15" customHeight="1" thickBot="1" x14ac:dyDescent="0.3">
      <c r="A12" s="5"/>
      <c r="B12" s="22"/>
      <c r="C12" s="22"/>
      <c r="D12" s="22"/>
      <c r="E12" s="22"/>
      <c r="F12" s="22"/>
      <c r="G12" s="22"/>
      <c r="H12" s="22"/>
      <c r="I12" s="26"/>
      <c r="K12"/>
      <c r="L12"/>
      <c r="M12"/>
    </row>
    <row r="13" spans="1:13" ht="15" customHeight="1" x14ac:dyDescent="0.25">
      <c r="A13" s="31"/>
      <c r="B13" s="22"/>
      <c r="C13" s="22"/>
      <c r="D13" s="22"/>
      <c r="E13" s="22"/>
      <c r="F13" s="22"/>
      <c r="G13" s="22"/>
      <c r="H13" s="22"/>
      <c r="I13" s="26"/>
      <c r="K13"/>
      <c r="L13"/>
      <c r="M13"/>
    </row>
    <row r="14" spans="1:13" ht="15" customHeight="1" x14ac:dyDescent="0.25">
      <c r="A14" s="29" t="s">
        <v>4</v>
      </c>
      <c r="B14" s="22" t="s">
        <v>40</v>
      </c>
      <c r="C14" s="22"/>
      <c r="D14" s="22"/>
      <c r="E14" s="22"/>
      <c r="F14" s="22"/>
      <c r="G14" s="22"/>
      <c r="H14" s="22"/>
      <c r="I14" s="26"/>
      <c r="K14"/>
      <c r="L14"/>
      <c r="M14"/>
    </row>
    <row r="15" spans="1:13" ht="15" customHeight="1" thickBot="1" x14ac:dyDescent="0.3">
      <c r="A15" s="9">
        <f>INDEX('Point Grid'!$C$8:$I$35,MATCH($A$1,'Point Grid'!$A$8:$A$35,0),MATCH(A14,'Point Grid'!$C$7:$I$7,0))</f>
        <v>0.25</v>
      </c>
      <c r="B15" s="22"/>
      <c r="C15" s="22"/>
      <c r="D15" s="22"/>
      <c r="E15" s="22"/>
      <c r="F15" s="22"/>
      <c r="G15" s="22"/>
      <c r="H15" s="22"/>
      <c r="I15" s="26"/>
      <c r="K15"/>
      <c r="L15"/>
      <c r="M15"/>
    </row>
    <row r="16" spans="1:13" ht="15" customHeight="1" thickBot="1" x14ac:dyDescent="0.3">
      <c r="A16" s="5"/>
      <c r="B16" s="22"/>
      <c r="C16" s="22"/>
      <c r="D16" s="22"/>
      <c r="E16" s="22"/>
      <c r="F16" s="22"/>
      <c r="G16" s="22"/>
      <c r="H16" s="22"/>
      <c r="I16" s="26"/>
      <c r="K16"/>
      <c r="L16"/>
      <c r="M16"/>
    </row>
    <row r="17" spans="1:13" ht="15" customHeight="1" x14ac:dyDescent="0.25">
      <c r="A17" s="25"/>
      <c r="B17" s="22"/>
      <c r="C17" s="22"/>
      <c r="D17" s="22"/>
      <c r="E17" s="22"/>
      <c r="F17" s="22"/>
      <c r="G17" s="22"/>
      <c r="H17" s="22"/>
      <c r="I17" s="26"/>
      <c r="K17"/>
      <c r="L17"/>
      <c r="M17"/>
    </row>
    <row r="18" spans="1:13" ht="15" customHeight="1" thickBot="1" x14ac:dyDescent="0.3">
      <c r="A18" s="27"/>
      <c r="B18" s="27"/>
      <c r="C18" s="27"/>
      <c r="D18" s="27"/>
      <c r="E18" s="27"/>
      <c r="F18" s="27"/>
      <c r="G18" s="27"/>
      <c r="H18" s="27"/>
      <c r="I18" s="28"/>
      <c r="K18"/>
      <c r="L18"/>
      <c r="M18"/>
    </row>
    <row r="19" spans="1:13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3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13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ht="15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 ht="15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3" ht="15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3" ht="15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</row>
    <row r="38" spans="1:13" ht="15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</row>
    <row r="39" spans="1:13" ht="15" customHeight="1" x14ac:dyDescent="0.25">
      <c r="K39"/>
      <c r="L39"/>
      <c r="M39"/>
    </row>
    <row r="40" spans="1:13" ht="15" customHeight="1" x14ac:dyDescent="0.25">
      <c r="K40"/>
      <c r="L40"/>
      <c r="M40"/>
    </row>
    <row r="41" spans="1:13" ht="15" customHeight="1" x14ac:dyDescent="0.25">
      <c r="K41"/>
      <c r="L41"/>
      <c r="M41"/>
    </row>
    <row r="42" spans="1:13" ht="15" customHeight="1" x14ac:dyDescent="0.25">
      <c r="K42"/>
      <c r="L42"/>
      <c r="M42"/>
    </row>
    <row r="43" spans="1:13" ht="15" customHeight="1" x14ac:dyDescent="0.25">
      <c r="K43"/>
      <c r="L43"/>
      <c r="M43"/>
    </row>
    <row r="44" spans="1:13" ht="15" customHeight="1" x14ac:dyDescent="0.25">
      <c r="K44"/>
      <c r="L44"/>
      <c r="M44"/>
    </row>
    <row r="45" spans="1:13" ht="15" customHeight="1" x14ac:dyDescent="0.25">
      <c r="K45"/>
      <c r="L45"/>
      <c r="M45"/>
    </row>
    <row r="46" spans="1:13" ht="15" customHeight="1" x14ac:dyDescent="0.25">
      <c r="K46"/>
      <c r="L46"/>
      <c r="M46"/>
    </row>
    <row r="47" spans="1:13" ht="15" customHeight="1" x14ac:dyDescent="0.25">
      <c r="K47"/>
      <c r="L47"/>
      <c r="M47"/>
    </row>
    <row r="48" spans="1:13" ht="15" customHeight="1" x14ac:dyDescent="0.25">
      <c r="K48"/>
      <c r="L48"/>
      <c r="M48"/>
    </row>
    <row r="49" spans="11:13" ht="15" customHeight="1" x14ac:dyDescent="0.25">
      <c r="K49"/>
      <c r="L49"/>
      <c r="M49"/>
    </row>
    <row r="50" spans="11:13" ht="15" customHeight="1" x14ac:dyDescent="0.25">
      <c r="K50"/>
      <c r="L50"/>
      <c r="M50"/>
    </row>
    <row r="51" spans="11:13" ht="15" customHeight="1" x14ac:dyDescent="0.25">
      <c r="K51"/>
      <c r="L51"/>
      <c r="M51"/>
    </row>
    <row r="52" spans="11:13" ht="15" customHeight="1" x14ac:dyDescent="0.25">
      <c r="K52"/>
      <c r="L52"/>
      <c r="M52"/>
    </row>
    <row r="53" spans="11:13" ht="15" customHeight="1" x14ac:dyDescent="0.25">
      <c r="K53"/>
      <c r="L53"/>
      <c r="M53"/>
    </row>
    <row r="54" spans="11:13" ht="15" customHeight="1" x14ac:dyDescent="0.25">
      <c r="K54"/>
      <c r="L54"/>
      <c r="M54"/>
    </row>
    <row r="55" spans="11:13" ht="15" customHeight="1" x14ac:dyDescent="0.25">
      <c r="K55"/>
      <c r="L55"/>
      <c r="M55"/>
    </row>
    <row r="56" spans="11:13" ht="15" customHeight="1" x14ac:dyDescent="0.25">
      <c r="K56"/>
      <c r="L56"/>
      <c r="M56"/>
    </row>
    <row r="57" spans="11:13" ht="15" customHeight="1" x14ac:dyDescent="0.25">
      <c r="K57"/>
      <c r="L57"/>
      <c r="M57"/>
    </row>
    <row r="58" spans="11:13" ht="15" customHeight="1" x14ac:dyDescent="0.25">
      <c r="K58"/>
      <c r="L58"/>
      <c r="M58"/>
    </row>
    <row r="59" spans="11:13" ht="15" customHeight="1" x14ac:dyDescent="0.25">
      <c r="K59"/>
      <c r="L59"/>
      <c r="M59"/>
    </row>
    <row r="60" spans="11:13" ht="15" customHeight="1" x14ac:dyDescent="0.25">
      <c r="K60"/>
      <c r="L60"/>
      <c r="M60"/>
    </row>
    <row r="61" spans="11:13" ht="15" customHeight="1" x14ac:dyDescent="0.25">
      <c r="K61"/>
      <c r="L61"/>
      <c r="M61"/>
    </row>
    <row r="62" spans="11:13" ht="15" customHeight="1" x14ac:dyDescent="0.25">
      <c r="K62"/>
      <c r="L62"/>
      <c r="M62"/>
    </row>
    <row r="63" spans="11:13" ht="15" customHeight="1" x14ac:dyDescent="0.25">
      <c r="K63"/>
      <c r="L63"/>
      <c r="M63"/>
    </row>
    <row r="64" spans="11:13" ht="15" customHeight="1" x14ac:dyDescent="0.25">
      <c r="K64"/>
      <c r="L64"/>
      <c r="M64"/>
    </row>
    <row r="65" spans="11:13" ht="15" customHeight="1" x14ac:dyDescent="0.25">
      <c r="K65"/>
      <c r="L65"/>
      <c r="M65"/>
    </row>
    <row r="66" spans="11:13" ht="15" customHeight="1" x14ac:dyDescent="0.25">
      <c r="K66"/>
      <c r="L66"/>
      <c r="M66"/>
    </row>
    <row r="67" spans="11:13" ht="15" customHeight="1" x14ac:dyDescent="0.25">
      <c r="K67"/>
      <c r="L67"/>
      <c r="M67"/>
    </row>
    <row r="68" spans="11:13" ht="15" customHeight="1" x14ac:dyDescent="0.25">
      <c r="K68"/>
      <c r="L68"/>
      <c r="M68"/>
    </row>
    <row r="69" spans="11:13" ht="15" customHeight="1" x14ac:dyDescent="0.25">
      <c r="K69"/>
      <c r="L69"/>
      <c r="M69"/>
    </row>
    <row r="70" spans="11:13" ht="15" customHeight="1" x14ac:dyDescent="0.25">
      <c r="K70"/>
      <c r="L70"/>
      <c r="M70"/>
    </row>
    <row r="71" spans="11:13" ht="15" customHeight="1" x14ac:dyDescent="0.25">
      <c r="K71"/>
      <c r="L71"/>
      <c r="M71"/>
    </row>
    <row r="72" spans="11:13" ht="15" customHeight="1" x14ac:dyDescent="0.25">
      <c r="K72"/>
      <c r="L72"/>
      <c r="M72"/>
    </row>
    <row r="73" spans="11:13" ht="15" customHeight="1" x14ac:dyDescent="0.25">
      <c r="K73"/>
      <c r="L73"/>
      <c r="M73"/>
    </row>
    <row r="74" spans="11:13" ht="15" customHeight="1" x14ac:dyDescent="0.25">
      <c r="K74"/>
      <c r="L74"/>
      <c r="M74"/>
    </row>
    <row r="75" spans="11:13" ht="15" customHeight="1" x14ac:dyDescent="0.25">
      <c r="K75"/>
      <c r="L75"/>
      <c r="M75"/>
    </row>
    <row r="76" spans="11:13" ht="15" customHeight="1" x14ac:dyDescent="0.25">
      <c r="K76"/>
      <c r="L76"/>
      <c r="M76"/>
    </row>
    <row r="77" spans="11:13" ht="15" customHeight="1" x14ac:dyDescent="0.25">
      <c r="K77"/>
      <c r="L77"/>
      <c r="M77"/>
    </row>
    <row r="78" spans="11:13" ht="15" customHeight="1" x14ac:dyDescent="0.25">
      <c r="K78"/>
      <c r="L78"/>
      <c r="M78"/>
    </row>
    <row r="79" spans="11:13" ht="15" customHeight="1" x14ac:dyDescent="0.25">
      <c r="K79"/>
      <c r="L79"/>
      <c r="M79"/>
    </row>
    <row r="80" spans="11:13" ht="15" customHeight="1" x14ac:dyDescent="0.25">
      <c r="K80"/>
      <c r="L80"/>
      <c r="M80"/>
    </row>
    <row r="81" spans="11:13" ht="15" customHeight="1" x14ac:dyDescent="0.25">
      <c r="K81"/>
      <c r="L81"/>
      <c r="M81"/>
    </row>
    <row r="82" spans="11:13" ht="15" customHeight="1" x14ac:dyDescent="0.25">
      <c r="K82"/>
      <c r="L82"/>
      <c r="M82"/>
    </row>
    <row r="83" spans="11:13" ht="15" customHeight="1" x14ac:dyDescent="0.25">
      <c r="K83"/>
      <c r="L83"/>
      <c r="M83"/>
    </row>
    <row r="84" spans="11:13" ht="15" customHeight="1" x14ac:dyDescent="0.25">
      <c r="K84"/>
      <c r="L84"/>
      <c r="M84"/>
    </row>
    <row r="85" spans="11:13" ht="15" customHeight="1" x14ac:dyDescent="0.25">
      <c r="K85"/>
      <c r="L85"/>
      <c r="M85"/>
    </row>
    <row r="86" spans="11:13" ht="15" customHeight="1" x14ac:dyDescent="0.25">
      <c r="K86"/>
      <c r="L86"/>
      <c r="M86"/>
    </row>
    <row r="87" spans="11:13" ht="15" customHeight="1" x14ac:dyDescent="0.25">
      <c r="K87"/>
      <c r="L87"/>
      <c r="M87"/>
    </row>
    <row r="88" spans="11:13" ht="15" customHeight="1" x14ac:dyDescent="0.25">
      <c r="K88"/>
      <c r="L88"/>
      <c r="M88"/>
    </row>
    <row r="89" spans="11:13" ht="15" customHeight="1" x14ac:dyDescent="0.25">
      <c r="K89"/>
      <c r="L89"/>
      <c r="M89"/>
    </row>
    <row r="90" spans="11:13" ht="15" customHeight="1" x14ac:dyDescent="0.25">
      <c r="K90"/>
      <c r="L90"/>
      <c r="M90"/>
    </row>
  </sheetData>
  <mergeCells count="1">
    <mergeCell ref="H1:I1"/>
  </mergeCells>
  <conditionalFormatting sqref="B1">
    <cfRule type="cellIs" dxfId="71" priority="1" operator="equal">
      <formula>"Incomplete"</formula>
    </cfRule>
    <cfRule type="cellIs" dxfId="70" priority="2" operator="equal">
      <formula>"Flag for Review"</formula>
    </cfRule>
    <cfRule type="cellIs" dxfId="69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L9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2" x14ac:dyDescent="0.25">
      <c r="A1" s="7">
        <v>5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</row>
    <row r="2" spans="1:12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</row>
    <row r="3" spans="1:12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</row>
    <row r="4" spans="1:12" ht="15" customHeight="1" x14ac:dyDescent="0.25">
      <c r="A4" s="9">
        <f>INDEX('Point Grid'!B:B,MATCH($A$1,'Point Grid'!A:A,0))</f>
        <v>2.5</v>
      </c>
      <c r="B4" s="48" t="s">
        <v>158</v>
      </c>
      <c r="C4" s="22"/>
      <c r="D4" s="22"/>
      <c r="E4" s="22"/>
      <c r="F4" s="22"/>
      <c r="G4" s="22"/>
      <c r="H4" s="22"/>
      <c r="I4" s="26"/>
      <c r="K4"/>
      <c r="L4"/>
    </row>
    <row r="5" spans="1:12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</row>
    <row r="6" spans="1:12" ht="15" customHeight="1" x14ac:dyDescent="0.25">
      <c r="A6" s="29" t="s">
        <v>2</v>
      </c>
      <c r="B6" s="48" t="s">
        <v>159</v>
      </c>
      <c r="C6" s="48"/>
      <c r="D6" s="48"/>
      <c r="E6" s="48"/>
      <c r="F6" s="48"/>
      <c r="G6" s="48"/>
      <c r="H6" s="48"/>
      <c r="I6" s="26"/>
      <c r="K6"/>
      <c r="L6"/>
    </row>
    <row r="7" spans="1:12" ht="15" customHeight="1" thickBot="1" x14ac:dyDescent="0.3">
      <c r="A7" s="9">
        <f>INDEX('Point Grid'!$C$8:$I$35,MATCH($A$1,'Point Grid'!$A$8:$A$35,0),MATCH(A6,'Point Grid'!$C$7:$I$7,0))</f>
        <v>1</v>
      </c>
      <c r="B7" s="48"/>
      <c r="C7" s="48"/>
      <c r="D7" s="48"/>
      <c r="E7" s="48"/>
      <c r="F7" s="48"/>
      <c r="G7" s="48"/>
      <c r="H7" s="48"/>
      <c r="I7" s="26"/>
      <c r="K7"/>
      <c r="L7"/>
    </row>
    <row r="8" spans="1:12" ht="15" customHeight="1" thickBot="1" x14ac:dyDescent="0.3">
      <c r="A8" s="5"/>
      <c r="B8" s="48"/>
      <c r="C8" s="48"/>
      <c r="D8" s="48"/>
      <c r="E8" s="48"/>
      <c r="F8" s="48"/>
      <c r="G8" s="48"/>
      <c r="H8" s="48"/>
      <c r="I8" s="26"/>
      <c r="K8"/>
      <c r="L8"/>
    </row>
    <row r="9" spans="1:12" ht="15" customHeight="1" x14ac:dyDescent="0.25">
      <c r="A9" s="31"/>
      <c r="B9" s="48"/>
      <c r="C9" s="48"/>
      <c r="D9" s="48"/>
      <c r="E9" s="48"/>
      <c r="F9" s="48"/>
      <c r="G9" s="48"/>
      <c r="H9" s="48"/>
      <c r="I9" s="26"/>
      <c r="K9"/>
      <c r="L9"/>
    </row>
    <row r="10" spans="1:12" ht="15" customHeight="1" x14ac:dyDescent="0.25">
      <c r="A10" s="29" t="s">
        <v>3</v>
      </c>
      <c r="B10" s="48" t="s">
        <v>160</v>
      </c>
      <c r="C10" s="48"/>
      <c r="D10" s="48"/>
      <c r="E10" s="48"/>
      <c r="F10" s="48"/>
      <c r="G10" s="48"/>
      <c r="H10" s="48"/>
      <c r="I10" s="26"/>
      <c r="K10"/>
      <c r="L10"/>
    </row>
    <row r="11" spans="1:12" ht="15" customHeight="1" thickBot="1" x14ac:dyDescent="0.3">
      <c r="A11" s="9">
        <f>INDEX('Point Grid'!$C$8:$I$35,MATCH($A$1,'Point Grid'!$A$8:$A$35,0),MATCH(A10,'Point Grid'!$C$7:$I$7,0))</f>
        <v>1</v>
      </c>
      <c r="B11" s="22"/>
      <c r="C11" s="48"/>
      <c r="D11" s="48"/>
      <c r="E11" s="48"/>
      <c r="F11" s="48"/>
      <c r="G11" s="48"/>
      <c r="H11" s="48"/>
      <c r="I11" s="26"/>
      <c r="K11"/>
      <c r="L11"/>
    </row>
    <row r="12" spans="1:12" ht="15" customHeight="1" thickBot="1" x14ac:dyDescent="0.3">
      <c r="A12" s="5"/>
      <c r="B12" s="22"/>
      <c r="C12" s="48"/>
      <c r="D12" s="48"/>
      <c r="E12" s="48"/>
      <c r="F12" s="48"/>
      <c r="G12" s="48"/>
      <c r="H12" s="48"/>
      <c r="I12" s="26"/>
      <c r="K12"/>
      <c r="L12"/>
    </row>
    <row r="13" spans="1:12" ht="15" customHeight="1" x14ac:dyDescent="0.25">
      <c r="A13" s="31"/>
      <c r="B13" s="22"/>
      <c r="C13" s="22"/>
      <c r="D13" s="22"/>
      <c r="E13" s="22"/>
      <c r="F13" s="22"/>
      <c r="G13" s="22"/>
      <c r="H13" s="22"/>
      <c r="I13" s="26"/>
      <c r="K13"/>
      <c r="L13"/>
    </row>
    <row r="14" spans="1:12" ht="15" customHeight="1" x14ac:dyDescent="0.25">
      <c r="A14" s="29" t="s">
        <v>4</v>
      </c>
      <c r="B14" s="22" t="s">
        <v>161</v>
      </c>
      <c r="C14" s="22"/>
      <c r="D14" s="22"/>
      <c r="E14" s="22"/>
      <c r="F14" s="22"/>
      <c r="G14" s="22"/>
      <c r="H14" s="22"/>
      <c r="I14" s="26"/>
      <c r="K14"/>
      <c r="L14"/>
    </row>
    <row r="15" spans="1:12" ht="15" customHeight="1" thickBot="1" x14ac:dyDescent="0.3">
      <c r="A15" s="9">
        <f>INDEX('Point Grid'!$C$8:$I$35,MATCH($A$1,'Point Grid'!$A$8:$A$35,0),MATCH(A14,'Point Grid'!$C$7:$I$7,0))</f>
        <v>0.5</v>
      </c>
      <c r="B15" s="22"/>
      <c r="C15" s="22"/>
      <c r="D15" s="22"/>
      <c r="E15" s="22"/>
      <c r="F15" s="22"/>
      <c r="G15" s="22"/>
      <c r="H15" s="22"/>
      <c r="I15" s="26"/>
      <c r="K15"/>
      <c r="L15"/>
    </row>
    <row r="16" spans="1:12" ht="15" customHeight="1" thickBot="1" x14ac:dyDescent="0.3">
      <c r="A16" s="5"/>
      <c r="B16" s="22"/>
      <c r="C16" s="22"/>
      <c r="D16" s="22"/>
      <c r="E16" s="22"/>
      <c r="F16" s="22"/>
      <c r="G16" s="22"/>
      <c r="H16" s="22"/>
      <c r="I16" s="26"/>
      <c r="K16"/>
      <c r="L16"/>
    </row>
    <row r="17" spans="1:12" ht="15" customHeight="1" x14ac:dyDescent="0.25">
      <c r="A17" s="25"/>
      <c r="B17" s="22"/>
      <c r="C17" s="22"/>
      <c r="D17" s="22"/>
      <c r="E17" s="22"/>
      <c r="F17" s="22"/>
      <c r="G17" s="22"/>
      <c r="H17" s="22"/>
      <c r="I17" s="26"/>
      <c r="K17"/>
      <c r="L17"/>
    </row>
    <row r="18" spans="1:12" ht="15" customHeight="1" thickBot="1" x14ac:dyDescent="0.3">
      <c r="A18" s="27"/>
      <c r="B18" s="27"/>
      <c r="C18" s="27"/>
      <c r="D18" s="27"/>
      <c r="E18" s="27"/>
      <c r="F18" s="27"/>
      <c r="G18" s="27"/>
      <c r="H18" s="27"/>
      <c r="I18" s="28"/>
      <c r="K18"/>
      <c r="L18"/>
    </row>
    <row r="19" spans="1:12" ht="15" customHeight="1" x14ac:dyDescent="0.25">
      <c r="A19"/>
      <c r="B19"/>
      <c r="C19"/>
      <c r="D19"/>
      <c r="E19"/>
      <c r="F19"/>
      <c r="G19"/>
      <c r="H19"/>
      <c r="I19"/>
      <c r="K19"/>
      <c r="L19"/>
    </row>
    <row r="20" spans="1:12" ht="15" customHeight="1" x14ac:dyDescent="0.25">
      <c r="A20"/>
      <c r="B20"/>
      <c r="C20"/>
      <c r="D20"/>
      <c r="E20"/>
      <c r="F20"/>
      <c r="G20"/>
      <c r="H20"/>
      <c r="I20"/>
      <c r="K20"/>
      <c r="L20"/>
    </row>
    <row r="21" spans="1:12" ht="15" customHeight="1" x14ac:dyDescent="0.25">
      <c r="A21"/>
      <c r="B21"/>
      <c r="C21"/>
      <c r="D21"/>
      <c r="E21"/>
      <c r="F21"/>
      <c r="G21"/>
      <c r="H21"/>
      <c r="I21"/>
      <c r="K21"/>
      <c r="L21"/>
    </row>
    <row r="22" spans="1:12" ht="15" customHeight="1" x14ac:dyDescent="0.25">
      <c r="A22"/>
      <c r="B22"/>
      <c r="C22"/>
      <c r="D22"/>
      <c r="E22"/>
      <c r="F22"/>
      <c r="G22"/>
      <c r="H22"/>
      <c r="I22"/>
      <c r="K22"/>
      <c r="L22"/>
    </row>
    <row r="23" spans="1:12" ht="15" customHeight="1" x14ac:dyDescent="0.25">
      <c r="A23"/>
      <c r="B23"/>
      <c r="C23"/>
      <c r="D23"/>
      <c r="E23"/>
      <c r="F23"/>
      <c r="G23"/>
      <c r="H23"/>
      <c r="I23"/>
      <c r="K23"/>
      <c r="L23"/>
    </row>
    <row r="24" spans="1:12" ht="15" customHeight="1" x14ac:dyDescent="0.25">
      <c r="A24"/>
      <c r="B24"/>
      <c r="C24"/>
      <c r="D24"/>
      <c r="E24"/>
      <c r="F24"/>
      <c r="G24"/>
      <c r="H24"/>
      <c r="I24"/>
      <c r="K24"/>
      <c r="L24"/>
    </row>
    <row r="25" spans="1:12" ht="15" customHeight="1" x14ac:dyDescent="0.25">
      <c r="A25"/>
      <c r="B25"/>
      <c r="C25"/>
      <c r="D25"/>
      <c r="E25"/>
      <c r="F25"/>
      <c r="G25"/>
      <c r="H25"/>
      <c r="I25"/>
      <c r="K25"/>
      <c r="L25"/>
    </row>
    <row r="26" spans="1:12" ht="15" customHeight="1" x14ac:dyDescent="0.25">
      <c r="A26"/>
      <c r="B26"/>
      <c r="C26"/>
      <c r="D26"/>
      <c r="E26"/>
      <c r="F26"/>
      <c r="G26"/>
      <c r="H26"/>
      <c r="I26"/>
      <c r="K26"/>
      <c r="L26"/>
    </row>
    <row r="27" spans="1:12" ht="15" customHeight="1" x14ac:dyDescent="0.25">
      <c r="A27"/>
      <c r="B27"/>
      <c r="C27"/>
      <c r="D27"/>
      <c r="E27"/>
      <c r="F27"/>
      <c r="G27"/>
      <c r="H27"/>
      <c r="I27"/>
      <c r="K27"/>
      <c r="L27"/>
    </row>
    <row r="28" spans="1:12" ht="15" customHeight="1" x14ac:dyDescent="0.25">
      <c r="A28"/>
      <c r="B28"/>
      <c r="C28"/>
      <c r="D28"/>
      <c r="E28"/>
      <c r="F28"/>
      <c r="G28"/>
      <c r="H28"/>
      <c r="I28"/>
      <c r="K28"/>
      <c r="L28"/>
    </row>
    <row r="29" spans="1:12" ht="15" customHeight="1" x14ac:dyDescent="0.25">
      <c r="A29"/>
      <c r="B29"/>
      <c r="C29"/>
      <c r="D29"/>
      <c r="E29"/>
      <c r="F29"/>
      <c r="G29"/>
      <c r="H29"/>
      <c r="I29"/>
      <c r="K29"/>
      <c r="L29"/>
    </row>
    <row r="30" spans="1:12" ht="15" customHeight="1" x14ac:dyDescent="0.25">
      <c r="A30"/>
      <c r="B30"/>
      <c r="C30"/>
      <c r="D30"/>
      <c r="E30"/>
      <c r="F30"/>
      <c r="G30"/>
      <c r="H30"/>
      <c r="I30"/>
      <c r="K30"/>
      <c r="L30"/>
    </row>
    <row r="31" spans="1:12" ht="15" customHeight="1" x14ac:dyDescent="0.25">
      <c r="A31"/>
      <c r="B31"/>
      <c r="C31"/>
      <c r="D31"/>
      <c r="E31"/>
      <c r="F31"/>
      <c r="G31"/>
      <c r="H31"/>
      <c r="I31"/>
      <c r="K31"/>
      <c r="L31"/>
    </row>
    <row r="32" spans="1:12" ht="15" customHeight="1" x14ac:dyDescent="0.25">
      <c r="A32"/>
      <c r="B32"/>
      <c r="C32"/>
      <c r="D32"/>
      <c r="E32"/>
      <c r="F32"/>
      <c r="G32"/>
      <c r="H32"/>
      <c r="I32"/>
      <c r="K32"/>
      <c r="L32"/>
    </row>
    <row r="33" spans="1:12" ht="15" customHeight="1" x14ac:dyDescent="0.25">
      <c r="A33"/>
      <c r="B33"/>
      <c r="C33"/>
      <c r="D33"/>
      <c r="E33"/>
      <c r="F33"/>
      <c r="G33"/>
      <c r="H33"/>
      <c r="I33"/>
      <c r="K33"/>
      <c r="L33"/>
    </row>
    <row r="34" spans="1:12" ht="15" customHeight="1" x14ac:dyDescent="0.25">
      <c r="A34"/>
      <c r="B34"/>
      <c r="C34"/>
      <c r="D34"/>
      <c r="E34"/>
      <c r="F34"/>
      <c r="G34"/>
      <c r="H34"/>
      <c r="I34"/>
      <c r="K34"/>
      <c r="L34"/>
    </row>
    <row r="35" spans="1:12" ht="15" customHeight="1" x14ac:dyDescent="0.25">
      <c r="K35"/>
      <c r="L35"/>
    </row>
    <row r="36" spans="1:12" ht="15" customHeight="1" x14ac:dyDescent="0.25">
      <c r="K36"/>
      <c r="L36"/>
    </row>
    <row r="37" spans="1:12" ht="15" customHeight="1" x14ac:dyDescent="0.25">
      <c r="K37"/>
      <c r="L37"/>
    </row>
    <row r="38" spans="1:12" ht="15" customHeight="1" x14ac:dyDescent="0.25">
      <c r="K38"/>
      <c r="L38"/>
    </row>
    <row r="39" spans="1:12" ht="15" customHeight="1" x14ac:dyDescent="0.25">
      <c r="K39"/>
      <c r="L39"/>
    </row>
    <row r="40" spans="1:12" ht="15" customHeight="1" x14ac:dyDescent="0.25">
      <c r="K40"/>
      <c r="L40"/>
    </row>
    <row r="41" spans="1:12" ht="15" customHeight="1" x14ac:dyDescent="0.25">
      <c r="K41"/>
      <c r="L41"/>
    </row>
    <row r="42" spans="1:12" ht="15" customHeight="1" x14ac:dyDescent="0.25">
      <c r="K42"/>
      <c r="L42"/>
    </row>
    <row r="43" spans="1:12" ht="15" customHeight="1" x14ac:dyDescent="0.25">
      <c r="K43"/>
      <c r="L43"/>
    </row>
    <row r="44" spans="1:12" ht="15" customHeight="1" x14ac:dyDescent="0.25">
      <c r="K44"/>
      <c r="L44"/>
    </row>
    <row r="45" spans="1:12" ht="15" customHeight="1" x14ac:dyDescent="0.25">
      <c r="K45"/>
      <c r="L45"/>
    </row>
    <row r="46" spans="1:12" ht="15" customHeight="1" x14ac:dyDescent="0.25">
      <c r="K46"/>
      <c r="L46"/>
    </row>
    <row r="47" spans="1:12" ht="15" customHeight="1" x14ac:dyDescent="0.25">
      <c r="K47"/>
      <c r="L47"/>
    </row>
    <row r="48" spans="1:12" ht="15" customHeight="1" x14ac:dyDescent="0.25">
      <c r="K48"/>
      <c r="L48"/>
    </row>
    <row r="49" spans="11:12" ht="15" customHeight="1" x14ac:dyDescent="0.25">
      <c r="K49"/>
      <c r="L49"/>
    </row>
    <row r="50" spans="11:12" ht="15" customHeight="1" x14ac:dyDescent="0.25">
      <c r="K50"/>
      <c r="L50"/>
    </row>
    <row r="51" spans="11:12" ht="15" customHeight="1" x14ac:dyDescent="0.25">
      <c r="K51"/>
      <c r="L51"/>
    </row>
    <row r="52" spans="11:12" ht="15" customHeight="1" x14ac:dyDescent="0.25">
      <c r="K52"/>
      <c r="L52"/>
    </row>
    <row r="53" spans="11:12" ht="15" customHeight="1" x14ac:dyDescent="0.25">
      <c r="K53"/>
      <c r="L53"/>
    </row>
    <row r="54" spans="11:12" ht="15" customHeight="1" x14ac:dyDescent="0.25">
      <c r="K54"/>
      <c r="L54"/>
    </row>
    <row r="55" spans="11:12" ht="15" customHeight="1" x14ac:dyDescent="0.25">
      <c r="K55"/>
      <c r="L55"/>
    </row>
    <row r="56" spans="11:12" ht="15" customHeight="1" x14ac:dyDescent="0.25">
      <c r="K56"/>
      <c r="L56"/>
    </row>
    <row r="57" spans="11:12" ht="15" customHeight="1" x14ac:dyDescent="0.25">
      <c r="K57"/>
      <c r="L57"/>
    </row>
    <row r="58" spans="11:12" ht="15" customHeight="1" x14ac:dyDescent="0.25">
      <c r="K58"/>
      <c r="L58"/>
    </row>
    <row r="59" spans="11:12" ht="15" customHeight="1" x14ac:dyDescent="0.25">
      <c r="K59"/>
      <c r="L59"/>
    </row>
    <row r="60" spans="11:12" ht="15" customHeight="1" x14ac:dyDescent="0.25">
      <c r="K60"/>
      <c r="L60"/>
    </row>
    <row r="61" spans="11:12" ht="15" customHeight="1" x14ac:dyDescent="0.25">
      <c r="K61"/>
      <c r="L61"/>
    </row>
    <row r="62" spans="11:12" ht="15" customHeight="1" x14ac:dyDescent="0.25">
      <c r="K62"/>
      <c r="L62"/>
    </row>
    <row r="63" spans="11:12" ht="15" customHeight="1" x14ac:dyDescent="0.25">
      <c r="K63"/>
      <c r="L63"/>
    </row>
    <row r="64" spans="11:12" ht="15" customHeight="1" x14ac:dyDescent="0.25">
      <c r="K64"/>
      <c r="L64"/>
    </row>
    <row r="65" spans="11:12" ht="15" customHeight="1" x14ac:dyDescent="0.25">
      <c r="K65"/>
      <c r="L65"/>
    </row>
    <row r="66" spans="11:12" ht="15" customHeight="1" x14ac:dyDescent="0.25">
      <c r="K66"/>
      <c r="L66"/>
    </row>
    <row r="67" spans="11:12" ht="15" customHeight="1" x14ac:dyDescent="0.25">
      <c r="K67"/>
      <c r="L67"/>
    </row>
    <row r="68" spans="11:12" ht="15" customHeight="1" x14ac:dyDescent="0.25">
      <c r="K68"/>
      <c r="L68"/>
    </row>
    <row r="69" spans="11:12" ht="15" customHeight="1" x14ac:dyDescent="0.25">
      <c r="K69"/>
      <c r="L69"/>
    </row>
    <row r="70" spans="11:12" ht="15" customHeight="1" x14ac:dyDescent="0.25">
      <c r="K70"/>
      <c r="L70"/>
    </row>
    <row r="71" spans="11:12" ht="15" customHeight="1" x14ac:dyDescent="0.25">
      <c r="K71"/>
      <c r="L71"/>
    </row>
    <row r="72" spans="11:12" ht="15" customHeight="1" x14ac:dyDescent="0.25">
      <c r="K72"/>
      <c r="L72"/>
    </row>
    <row r="73" spans="11:12" ht="15" customHeight="1" x14ac:dyDescent="0.25">
      <c r="K73"/>
      <c r="L73"/>
    </row>
    <row r="74" spans="11:12" ht="15" customHeight="1" x14ac:dyDescent="0.25">
      <c r="K74"/>
      <c r="L74"/>
    </row>
    <row r="75" spans="11:12" ht="15" customHeight="1" x14ac:dyDescent="0.25">
      <c r="K75"/>
      <c r="L75"/>
    </row>
    <row r="76" spans="11:12" ht="15" customHeight="1" x14ac:dyDescent="0.25">
      <c r="K76"/>
      <c r="L76"/>
    </row>
    <row r="77" spans="11:12" ht="15" customHeight="1" x14ac:dyDescent="0.25">
      <c r="K77"/>
      <c r="L77"/>
    </row>
    <row r="78" spans="11:12" ht="15" customHeight="1" x14ac:dyDescent="0.25">
      <c r="K78"/>
      <c r="L78"/>
    </row>
    <row r="79" spans="11:12" ht="15" customHeight="1" x14ac:dyDescent="0.25">
      <c r="K79"/>
      <c r="L79"/>
    </row>
    <row r="80" spans="11:12" ht="15" customHeight="1" x14ac:dyDescent="0.25">
      <c r="K80"/>
      <c r="L80"/>
    </row>
    <row r="81" spans="11:12" ht="15" customHeight="1" x14ac:dyDescent="0.25">
      <c r="K81"/>
      <c r="L81"/>
    </row>
    <row r="82" spans="11:12" ht="15" customHeight="1" x14ac:dyDescent="0.25">
      <c r="K82"/>
      <c r="L82"/>
    </row>
    <row r="83" spans="11:12" ht="15" customHeight="1" x14ac:dyDescent="0.25">
      <c r="K83"/>
      <c r="L83"/>
    </row>
    <row r="84" spans="11:12" ht="15" customHeight="1" x14ac:dyDescent="0.25">
      <c r="K84"/>
      <c r="L84"/>
    </row>
    <row r="85" spans="11:12" ht="15" customHeight="1" x14ac:dyDescent="0.25">
      <c r="K85"/>
      <c r="L85"/>
    </row>
    <row r="86" spans="11:12" ht="15" customHeight="1" x14ac:dyDescent="0.25">
      <c r="K86"/>
      <c r="L86"/>
    </row>
    <row r="87" spans="11:12" ht="15" customHeight="1" x14ac:dyDescent="0.25">
      <c r="K87"/>
      <c r="L87"/>
    </row>
    <row r="88" spans="11:12" ht="15" customHeight="1" x14ac:dyDescent="0.25">
      <c r="K88"/>
      <c r="L88"/>
    </row>
    <row r="89" spans="11:12" ht="15" customHeight="1" x14ac:dyDescent="0.25">
      <c r="K89"/>
      <c r="L89"/>
    </row>
    <row r="90" spans="11:12" ht="15" customHeight="1" x14ac:dyDescent="0.25">
      <c r="K90"/>
      <c r="L90"/>
    </row>
  </sheetData>
  <mergeCells count="1">
    <mergeCell ref="H1:I1"/>
  </mergeCells>
  <conditionalFormatting sqref="B1">
    <cfRule type="cellIs" dxfId="68" priority="1" operator="equal">
      <formula>"Incomplete"</formula>
    </cfRule>
    <cfRule type="cellIs" dxfId="67" priority="2" operator="equal">
      <formula>"Flag for Review"</formula>
    </cfRule>
    <cfRule type="cellIs" dxfId="66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S93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9" x14ac:dyDescent="0.25">
      <c r="A1" s="7">
        <v>6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  <c r="N1"/>
      <c r="O1"/>
      <c r="P1"/>
      <c r="Q1"/>
      <c r="R1"/>
      <c r="S1"/>
    </row>
    <row r="2" spans="1:19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  <c r="N2"/>
      <c r="O2"/>
      <c r="P2"/>
      <c r="Q2"/>
      <c r="R2"/>
      <c r="S2"/>
    </row>
    <row r="3" spans="1:19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  <c r="N3"/>
      <c r="O3"/>
      <c r="P3"/>
      <c r="Q3"/>
      <c r="R3"/>
      <c r="S3"/>
    </row>
    <row r="4" spans="1:19" ht="15" customHeight="1" x14ac:dyDescent="0.25">
      <c r="A4" s="9">
        <f>INDEX('Point Grid'!B:B,MATCH($A$1,'Point Grid'!A:A,0))</f>
        <v>2</v>
      </c>
      <c r="B4" s="22"/>
      <c r="C4" s="22"/>
      <c r="D4" s="22"/>
      <c r="E4" s="22"/>
      <c r="F4" s="22"/>
      <c r="G4" s="22"/>
      <c r="H4" s="22"/>
      <c r="I4" s="26"/>
      <c r="K4"/>
      <c r="L4"/>
      <c r="M4"/>
      <c r="N4"/>
      <c r="O4"/>
      <c r="P4"/>
      <c r="Q4"/>
      <c r="R4"/>
      <c r="S4"/>
    </row>
    <row r="5" spans="1:19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  <c r="N5"/>
      <c r="O5"/>
      <c r="P5"/>
      <c r="Q5"/>
      <c r="R5"/>
      <c r="S5"/>
    </row>
    <row r="6" spans="1:19" ht="15" customHeight="1" x14ac:dyDescent="0.25">
      <c r="A6" s="29" t="s">
        <v>2</v>
      </c>
      <c r="B6" s="22" t="s">
        <v>34</v>
      </c>
      <c r="C6" s="22"/>
      <c r="D6" s="22"/>
      <c r="E6" s="22"/>
      <c r="F6" s="22"/>
      <c r="G6" s="22"/>
      <c r="H6" s="22"/>
      <c r="I6" s="26"/>
      <c r="K6"/>
      <c r="L6"/>
      <c r="M6"/>
      <c r="N6"/>
      <c r="O6"/>
      <c r="P6"/>
      <c r="Q6"/>
      <c r="R6"/>
      <c r="S6"/>
    </row>
    <row r="7" spans="1:19" ht="15" customHeight="1" thickBot="1" x14ac:dyDescent="0.3">
      <c r="A7" s="9">
        <f>INDEX('Point Grid'!$C$8:$I$35,MATCH($A$1,'Point Grid'!$A$8:$A$35,0),MATCH(A6,'Point Grid'!$C$7:$I$7,0))</f>
        <v>2</v>
      </c>
      <c r="B7" s="22">
        <v>1</v>
      </c>
      <c r="C7" s="22" t="s">
        <v>35</v>
      </c>
      <c r="D7" s="22"/>
      <c r="E7" s="22"/>
      <c r="F7" s="22"/>
      <c r="G7" s="22"/>
      <c r="H7" s="22"/>
      <c r="I7" s="26"/>
      <c r="K7"/>
      <c r="L7"/>
      <c r="M7"/>
      <c r="N7"/>
      <c r="O7"/>
      <c r="P7"/>
      <c r="Q7"/>
      <c r="R7"/>
      <c r="S7"/>
    </row>
    <row r="8" spans="1:19" ht="15" customHeight="1" thickBot="1" x14ac:dyDescent="0.3">
      <c r="A8" s="5"/>
      <c r="B8" s="22">
        <v>2</v>
      </c>
      <c r="C8" s="22" t="s">
        <v>36</v>
      </c>
      <c r="D8" s="22"/>
      <c r="E8" s="22"/>
      <c r="F8" s="22"/>
      <c r="G8" s="22"/>
      <c r="H8" s="22"/>
      <c r="I8" s="26"/>
      <c r="K8"/>
      <c r="L8"/>
      <c r="M8"/>
      <c r="N8"/>
      <c r="O8"/>
      <c r="P8"/>
      <c r="Q8"/>
      <c r="R8"/>
      <c r="S8"/>
    </row>
    <row r="9" spans="1:19" ht="15" customHeight="1" x14ac:dyDescent="0.25">
      <c r="A9" s="31"/>
      <c r="B9" s="22">
        <v>3</v>
      </c>
      <c r="C9" s="22" t="s">
        <v>37</v>
      </c>
      <c r="D9" s="22"/>
      <c r="E9" s="22"/>
      <c r="F9" s="22"/>
      <c r="G9" s="22"/>
      <c r="H9" s="22"/>
      <c r="I9" s="26"/>
      <c r="K9"/>
      <c r="L9"/>
      <c r="M9"/>
      <c r="N9"/>
      <c r="O9"/>
      <c r="P9"/>
      <c r="Q9"/>
      <c r="R9"/>
      <c r="S9"/>
    </row>
    <row r="10" spans="1:19" ht="15" customHeight="1" x14ac:dyDescent="0.25">
      <c r="A10" s="31"/>
      <c r="B10" s="22">
        <v>4</v>
      </c>
      <c r="C10" s="22" t="s">
        <v>412</v>
      </c>
      <c r="D10" s="22"/>
      <c r="E10" s="22"/>
      <c r="F10" s="22"/>
      <c r="G10" s="22"/>
      <c r="H10" s="22"/>
      <c r="I10" s="26"/>
      <c r="K10"/>
      <c r="L10"/>
      <c r="M10"/>
      <c r="N10"/>
      <c r="O10"/>
      <c r="P10"/>
      <c r="Q10"/>
      <c r="R10"/>
      <c r="S10"/>
    </row>
    <row r="11" spans="1:19" ht="15" customHeight="1" x14ac:dyDescent="0.25">
      <c r="A11" s="31"/>
      <c r="B11" s="22"/>
      <c r="C11" s="22"/>
      <c r="D11" s="22"/>
      <c r="E11" s="22"/>
      <c r="F11" s="22"/>
      <c r="G11" s="22"/>
      <c r="H11" s="22"/>
      <c r="I11" s="26"/>
      <c r="K11"/>
      <c r="L11"/>
      <c r="M11"/>
      <c r="N11"/>
      <c r="O11"/>
      <c r="P11"/>
      <c r="Q11"/>
      <c r="R11"/>
      <c r="S11"/>
    </row>
    <row r="12" spans="1:19" ht="15" customHeight="1" x14ac:dyDescent="0.25">
      <c r="A12" s="25"/>
      <c r="B12" s="22"/>
      <c r="C12" s="22"/>
      <c r="D12" s="22"/>
      <c r="E12" s="22"/>
      <c r="F12" s="22"/>
      <c r="G12" s="22"/>
      <c r="H12" s="22"/>
      <c r="I12" s="26"/>
      <c r="K12"/>
      <c r="L12"/>
      <c r="M12"/>
      <c r="N12"/>
      <c r="O12"/>
      <c r="P12"/>
      <c r="Q12"/>
      <c r="R12"/>
      <c r="S12"/>
    </row>
    <row r="13" spans="1:19" ht="15" customHeight="1" thickBot="1" x14ac:dyDescent="0.3">
      <c r="A13" s="27"/>
      <c r="B13" s="27"/>
      <c r="C13" s="27"/>
      <c r="D13" s="27"/>
      <c r="E13" s="27"/>
      <c r="F13" s="27"/>
      <c r="G13" s="27"/>
      <c r="H13" s="27"/>
      <c r="I13" s="28"/>
      <c r="K13"/>
      <c r="L13"/>
      <c r="M13"/>
      <c r="N13"/>
      <c r="O13"/>
      <c r="P13"/>
      <c r="Q13"/>
      <c r="R13"/>
      <c r="S13"/>
    </row>
    <row r="14" spans="1:19" ht="1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</row>
    <row r="15" spans="1:19" ht="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spans="1:19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</row>
    <row r="17" spans="1:19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</row>
    <row r="18" spans="1:19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19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19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19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19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19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19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19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19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1:19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1:19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19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19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19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1:19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1:19" ht="15" customHeight="1" x14ac:dyDescent="0.25">
      <c r="K34"/>
      <c r="L34"/>
      <c r="M34"/>
      <c r="N34"/>
      <c r="O34"/>
      <c r="P34"/>
      <c r="Q34"/>
      <c r="R34"/>
      <c r="S34"/>
    </row>
    <row r="35" spans="1:19" ht="15" customHeight="1" x14ac:dyDescent="0.25">
      <c r="K35"/>
      <c r="L35"/>
      <c r="M35"/>
      <c r="N35"/>
      <c r="O35"/>
      <c r="P35"/>
      <c r="Q35"/>
      <c r="R35"/>
      <c r="S35"/>
    </row>
    <row r="36" spans="1:19" ht="15" customHeight="1" x14ac:dyDescent="0.25">
      <c r="K36"/>
      <c r="L36"/>
      <c r="M36"/>
      <c r="N36"/>
      <c r="O36"/>
      <c r="P36"/>
      <c r="Q36"/>
      <c r="R36"/>
      <c r="S36"/>
    </row>
    <row r="37" spans="1:19" ht="15" customHeight="1" x14ac:dyDescent="0.25">
      <c r="K37"/>
      <c r="L37"/>
      <c r="M37"/>
      <c r="N37"/>
      <c r="O37"/>
      <c r="P37"/>
      <c r="Q37"/>
      <c r="R37"/>
      <c r="S37"/>
    </row>
    <row r="38" spans="1:19" ht="15" customHeight="1" x14ac:dyDescent="0.25">
      <c r="K38"/>
      <c r="L38"/>
      <c r="M38"/>
      <c r="N38"/>
      <c r="O38"/>
      <c r="P38"/>
      <c r="Q38"/>
      <c r="R38"/>
      <c r="S38"/>
    </row>
    <row r="39" spans="1:19" ht="15" customHeight="1" x14ac:dyDescent="0.25">
      <c r="K39"/>
      <c r="L39"/>
      <c r="M39"/>
      <c r="N39"/>
      <c r="O39"/>
      <c r="P39"/>
      <c r="Q39"/>
      <c r="R39"/>
      <c r="S39"/>
    </row>
    <row r="40" spans="1:19" ht="15" customHeight="1" x14ac:dyDescent="0.25">
      <c r="K40"/>
      <c r="L40"/>
      <c r="M40"/>
      <c r="N40"/>
      <c r="O40"/>
      <c r="P40"/>
      <c r="Q40"/>
      <c r="R40"/>
      <c r="S40"/>
    </row>
    <row r="41" spans="1:19" ht="15" customHeight="1" x14ac:dyDescent="0.25">
      <c r="K41"/>
      <c r="L41"/>
      <c r="M41"/>
      <c r="N41"/>
      <c r="O41"/>
      <c r="P41"/>
      <c r="Q41"/>
      <c r="R41"/>
      <c r="S41"/>
    </row>
    <row r="42" spans="1:19" ht="15" customHeight="1" x14ac:dyDescent="0.25">
      <c r="K42"/>
      <c r="L42"/>
      <c r="M42"/>
      <c r="N42"/>
      <c r="O42"/>
      <c r="P42"/>
      <c r="Q42"/>
      <c r="R42"/>
      <c r="S42"/>
    </row>
    <row r="43" spans="1:19" ht="15" customHeight="1" x14ac:dyDescent="0.25">
      <c r="K43"/>
      <c r="L43"/>
      <c r="M43"/>
      <c r="N43"/>
      <c r="O43"/>
      <c r="P43"/>
      <c r="Q43"/>
      <c r="R43"/>
      <c r="S43"/>
    </row>
    <row r="44" spans="1:19" ht="15" customHeight="1" x14ac:dyDescent="0.25">
      <c r="K44"/>
      <c r="L44"/>
      <c r="M44"/>
      <c r="N44"/>
      <c r="O44"/>
      <c r="P44"/>
      <c r="Q44"/>
      <c r="R44"/>
      <c r="S44"/>
    </row>
    <row r="45" spans="1:19" ht="15" customHeight="1" x14ac:dyDescent="0.25">
      <c r="K45"/>
      <c r="L45"/>
      <c r="M45"/>
      <c r="N45"/>
      <c r="O45"/>
      <c r="P45"/>
      <c r="Q45"/>
      <c r="R45"/>
      <c r="S45"/>
    </row>
    <row r="46" spans="1:19" ht="15" customHeight="1" x14ac:dyDescent="0.25">
      <c r="K46"/>
      <c r="L46"/>
      <c r="M46"/>
      <c r="N46"/>
      <c r="O46"/>
      <c r="P46"/>
      <c r="Q46"/>
      <c r="R46"/>
      <c r="S46"/>
    </row>
    <row r="47" spans="1:19" ht="15" customHeight="1" x14ac:dyDescent="0.25">
      <c r="K47"/>
      <c r="L47"/>
      <c r="M47"/>
      <c r="N47"/>
      <c r="O47"/>
      <c r="P47"/>
      <c r="Q47"/>
      <c r="R47"/>
      <c r="S47"/>
    </row>
    <row r="48" spans="1:19" ht="15" customHeight="1" x14ac:dyDescent="0.25">
      <c r="K48"/>
      <c r="L48"/>
      <c r="M48"/>
      <c r="N48"/>
      <c r="O48"/>
      <c r="P48"/>
      <c r="Q48"/>
      <c r="R48"/>
      <c r="S48"/>
    </row>
    <row r="49" spans="11:19" ht="15" customHeight="1" x14ac:dyDescent="0.25">
      <c r="K49"/>
      <c r="L49"/>
      <c r="M49"/>
      <c r="N49"/>
      <c r="O49"/>
      <c r="P49"/>
      <c r="Q49"/>
      <c r="R49"/>
      <c r="S49"/>
    </row>
    <row r="50" spans="11:19" ht="15" customHeight="1" x14ac:dyDescent="0.25">
      <c r="K50"/>
      <c r="L50"/>
      <c r="M50"/>
      <c r="N50"/>
      <c r="O50"/>
      <c r="P50"/>
      <c r="Q50"/>
      <c r="R50"/>
      <c r="S50"/>
    </row>
    <row r="51" spans="11:19" ht="15" customHeight="1" x14ac:dyDescent="0.25">
      <c r="K51"/>
      <c r="L51"/>
      <c r="M51"/>
      <c r="N51"/>
      <c r="O51"/>
      <c r="P51"/>
      <c r="Q51"/>
      <c r="R51"/>
      <c r="S51"/>
    </row>
    <row r="52" spans="11:19" ht="15" customHeight="1" x14ac:dyDescent="0.25">
      <c r="K52"/>
      <c r="L52"/>
      <c r="M52"/>
      <c r="N52"/>
      <c r="O52"/>
      <c r="P52"/>
      <c r="Q52"/>
      <c r="R52"/>
      <c r="S52"/>
    </row>
    <row r="53" spans="11:19" ht="15" customHeight="1" x14ac:dyDescent="0.25">
      <c r="K53"/>
      <c r="L53"/>
      <c r="M53"/>
      <c r="N53"/>
      <c r="O53"/>
      <c r="P53"/>
      <c r="Q53"/>
      <c r="R53"/>
      <c r="S53"/>
    </row>
    <row r="54" spans="11:19" ht="15" customHeight="1" x14ac:dyDescent="0.25">
      <c r="K54"/>
      <c r="L54"/>
      <c r="M54"/>
      <c r="N54"/>
      <c r="O54"/>
      <c r="P54"/>
      <c r="Q54"/>
      <c r="R54"/>
      <c r="S54"/>
    </row>
    <row r="55" spans="11:19" ht="15" customHeight="1" x14ac:dyDescent="0.25">
      <c r="K55"/>
      <c r="L55"/>
      <c r="M55"/>
      <c r="N55"/>
      <c r="O55"/>
      <c r="P55"/>
      <c r="Q55"/>
      <c r="R55"/>
      <c r="S55"/>
    </row>
    <row r="56" spans="11:19" ht="15" customHeight="1" x14ac:dyDescent="0.25">
      <c r="K56"/>
      <c r="L56"/>
      <c r="M56"/>
      <c r="N56"/>
      <c r="O56"/>
      <c r="P56"/>
      <c r="Q56"/>
      <c r="R56"/>
      <c r="S56"/>
    </row>
    <row r="57" spans="11:19" ht="15" customHeight="1" x14ac:dyDescent="0.25">
      <c r="K57"/>
      <c r="L57"/>
      <c r="M57"/>
      <c r="N57"/>
      <c r="O57"/>
      <c r="P57"/>
      <c r="Q57"/>
      <c r="R57"/>
      <c r="S57"/>
    </row>
    <row r="58" spans="11:19" ht="15" customHeight="1" x14ac:dyDescent="0.25">
      <c r="K58"/>
      <c r="L58"/>
      <c r="M58"/>
      <c r="N58"/>
      <c r="O58"/>
      <c r="P58"/>
      <c r="Q58"/>
      <c r="R58"/>
      <c r="S58"/>
    </row>
    <row r="59" spans="11:19" ht="15" customHeight="1" x14ac:dyDescent="0.25">
      <c r="K59"/>
      <c r="L59"/>
      <c r="M59"/>
      <c r="N59"/>
      <c r="O59"/>
      <c r="P59"/>
      <c r="Q59"/>
      <c r="R59"/>
      <c r="S59"/>
    </row>
    <row r="60" spans="11:19" ht="15" customHeight="1" x14ac:dyDescent="0.25">
      <c r="K60"/>
      <c r="L60"/>
      <c r="M60"/>
      <c r="N60"/>
      <c r="O60"/>
      <c r="P60"/>
      <c r="Q60"/>
      <c r="R60"/>
      <c r="S60"/>
    </row>
    <row r="61" spans="11:19" ht="15" customHeight="1" x14ac:dyDescent="0.25">
      <c r="K61"/>
      <c r="L61"/>
      <c r="M61"/>
      <c r="N61"/>
      <c r="O61"/>
      <c r="P61"/>
      <c r="Q61"/>
      <c r="R61"/>
      <c r="S61"/>
    </row>
    <row r="62" spans="11:19" ht="15" customHeight="1" x14ac:dyDescent="0.25">
      <c r="K62"/>
      <c r="L62"/>
      <c r="M62"/>
      <c r="N62"/>
      <c r="O62"/>
      <c r="P62"/>
      <c r="Q62"/>
      <c r="R62"/>
      <c r="S62"/>
    </row>
    <row r="63" spans="11:19" ht="15" customHeight="1" x14ac:dyDescent="0.25">
      <c r="K63"/>
      <c r="L63"/>
      <c r="M63"/>
      <c r="N63"/>
      <c r="O63"/>
      <c r="P63"/>
      <c r="Q63"/>
      <c r="R63"/>
      <c r="S63"/>
    </row>
    <row r="64" spans="11:19" ht="15" customHeight="1" x14ac:dyDescent="0.25">
      <c r="K64"/>
      <c r="L64"/>
      <c r="M64"/>
      <c r="N64"/>
      <c r="O64"/>
      <c r="P64"/>
      <c r="Q64"/>
      <c r="R64"/>
      <c r="S64"/>
    </row>
    <row r="65" spans="11:19" ht="15" customHeight="1" x14ac:dyDescent="0.25">
      <c r="K65"/>
      <c r="L65"/>
      <c r="M65"/>
      <c r="N65"/>
      <c r="O65"/>
      <c r="P65"/>
      <c r="Q65"/>
      <c r="R65"/>
      <c r="S65"/>
    </row>
    <row r="66" spans="11:19" ht="15" customHeight="1" x14ac:dyDescent="0.25">
      <c r="K66"/>
      <c r="L66"/>
      <c r="M66"/>
      <c r="N66"/>
      <c r="O66"/>
      <c r="P66"/>
      <c r="Q66"/>
      <c r="R66"/>
      <c r="S66"/>
    </row>
    <row r="67" spans="11:19" ht="15" customHeight="1" x14ac:dyDescent="0.25">
      <c r="K67"/>
      <c r="L67"/>
      <c r="M67"/>
      <c r="N67"/>
      <c r="O67"/>
      <c r="P67"/>
      <c r="Q67"/>
      <c r="R67"/>
      <c r="S67"/>
    </row>
    <row r="68" spans="11:19" ht="15" customHeight="1" x14ac:dyDescent="0.25">
      <c r="K68"/>
      <c r="L68"/>
      <c r="M68"/>
      <c r="N68"/>
      <c r="O68"/>
      <c r="P68"/>
      <c r="Q68"/>
      <c r="R68"/>
      <c r="S68"/>
    </row>
    <row r="69" spans="11:19" ht="15" customHeight="1" x14ac:dyDescent="0.25">
      <c r="K69"/>
      <c r="L69"/>
      <c r="M69"/>
      <c r="N69"/>
      <c r="O69"/>
      <c r="P69"/>
      <c r="Q69"/>
      <c r="R69"/>
      <c r="S69"/>
    </row>
    <row r="70" spans="11:19" ht="15" customHeight="1" x14ac:dyDescent="0.25">
      <c r="K70"/>
      <c r="L70"/>
      <c r="M70"/>
      <c r="N70"/>
      <c r="O70"/>
      <c r="P70"/>
      <c r="Q70"/>
      <c r="R70"/>
      <c r="S70"/>
    </row>
    <row r="71" spans="11:19" ht="15" customHeight="1" x14ac:dyDescent="0.25">
      <c r="K71"/>
      <c r="L71"/>
      <c r="M71"/>
      <c r="N71"/>
      <c r="O71"/>
      <c r="P71"/>
      <c r="Q71"/>
      <c r="R71"/>
      <c r="S71"/>
    </row>
    <row r="72" spans="11:19" ht="15" customHeight="1" x14ac:dyDescent="0.25">
      <c r="K72"/>
      <c r="L72"/>
      <c r="M72"/>
      <c r="N72"/>
      <c r="O72"/>
      <c r="P72"/>
      <c r="Q72"/>
      <c r="R72"/>
      <c r="S72"/>
    </row>
    <row r="73" spans="11:19" ht="15" customHeight="1" x14ac:dyDescent="0.25">
      <c r="K73"/>
      <c r="L73"/>
      <c r="M73"/>
      <c r="N73"/>
      <c r="O73"/>
      <c r="P73"/>
      <c r="Q73"/>
      <c r="R73"/>
      <c r="S73"/>
    </row>
    <row r="74" spans="11:19" ht="15" customHeight="1" x14ac:dyDescent="0.25">
      <c r="K74"/>
      <c r="L74"/>
      <c r="M74"/>
      <c r="N74"/>
      <c r="O74"/>
      <c r="P74"/>
      <c r="Q74"/>
      <c r="R74"/>
      <c r="S74"/>
    </row>
    <row r="75" spans="11:19" ht="15" customHeight="1" x14ac:dyDescent="0.25">
      <c r="K75"/>
      <c r="L75"/>
      <c r="M75"/>
      <c r="N75"/>
      <c r="O75"/>
      <c r="P75"/>
      <c r="Q75"/>
      <c r="R75"/>
      <c r="S75"/>
    </row>
    <row r="76" spans="11:19" ht="15" customHeight="1" x14ac:dyDescent="0.25">
      <c r="K76"/>
      <c r="L76"/>
      <c r="M76"/>
      <c r="N76"/>
      <c r="O76"/>
      <c r="P76"/>
      <c r="Q76"/>
      <c r="R76"/>
      <c r="S76"/>
    </row>
    <row r="77" spans="11:19" ht="15" customHeight="1" x14ac:dyDescent="0.25">
      <c r="K77"/>
      <c r="L77"/>
      <c r="M77"/>
      <c r="N77"/>
      <c r="O77"/>
      <c r="P77"/>
      <c r="Q77"/>
      <c r="R77"/>
      <c r="S77"/>
    </row>
    <row r="78" spans="11:19" ht="15" customHeight="1" x14ac:dyDescent="0.25">
      <c r="K78"/>
      <c r="L78"/>
      <c r="M78"/>
      <c r="N78"/>
      <c r="O78"/>
      <c r="P78"/>
      <c r="Q78"/>
      <c r="R78"/>
      <c r="S78"/>
    </row>
    <row r="79" spans="11:19" ht="15" customHeight="1" x14ac:dyDescent="0.25">
      <c r="K79"/>
      <c r="L79"/>
      <c r="M79"/>
      <c r="N79"/>
      <c r="O79"/>
      <c r="P79"/>
      <c r="Q79"/>
      <c r="R79"/>
      <c r="S79"/>
    </row>
    <row r="80" spans="11:19" ht="15" customHeight="1" x14ac:dyDescent="0.25">
      <c r="K80"/>
      <c r="L80"/>
      <c r="M80"/>
      <c r="N80"/>
      <c r="O80"/>
      <c r="P80"/>
      <c r="Q80"/>
      <c r="R80"/>
      <c r="S80"/>
    </row>
    <row r="81" spans="11:19" ht="15" customHeight="1" x14ac:dyDescent="0.25">
      <c r="K81"/>
      <c r="L81"/>
      <c r="M81"/>
      <c r="N81"/>
      <c r="O81"/>
      <c r="P81"/>
      <c r="Q81"/>
      <c r="R81"/>
      <c r="S81"/>
    </row>
    <row r="82" spans="11:19" ht="15" customHeight="1" x14ac:dyDescent="0.25">
      <c r="K82"/>
      <c r="L82"/>
      <c r="M82"/>
      <c r="N82"/>
      <c r="O82"/>
      <c r="P82"/>
      <c r="Q82"/>
      <c r="R82"/>
      <c r="S82"/>
    </row>
    <row r="83" spans="11:19" ht="15" customHeight="1" x14ac:dyDescent="0.25">
      <c r="K83"/>
      <c r="L83"/>
      <c r="M83"/>
      <c r="N83"/>
      <c r="O83"/>
      <c r="P83"/>
      <c r="Q83"/>
      <c r="R83"/>
      <c r="S83"/>
    </row>
    <row r="84" spans="11:19" ht="15" customHeight="1" x14ac:dyDescent="0.25">
      <c r="K84"/>
      <c r="L84"/>
      <c r="M84"/>
      <c r="N84"/>
      <c r="O84"/>
      <c r="P84"/>
      <c r="Q84"/>
      <c r="R84"/>
      <c r="S84"/>
    </row>
    <row r="85" spans="11:19" ht="15" customHeight="1" x14ac:dyDescent="0.25">
      <c r="K85"/>
      <c r="L85"/>
      <c r="M85"/>
      <c r="N85"/>
      <c r="O85"/>
      <c r="P85"/>
      <c r="Q85"/>
      <c r="R85"/>
      <c r="S85"/>
    </row>
    <row r="86" spans="11:19" ht="15" customHeight="1" x14ac:dyDescent="0.25">
      <c r="K86"/>
      <c r="L86"/>
      <c r="M86"/>
      <c r="N86"/>
      <c r="O86"/>
      <c r="P86"/>
      <c r="Q86"/>
      <c r="R86"/>
      <c r="S86"/>
    </row>
    <row r="87" spans="11:19" ht="15" customHeight="1" x14ac:dyDescent="0.25">
      <c r="K87"/>
      <c r="L87"/>
      <c r="M87"/>
      <c r="N87"/>
      <c r="O87"/>
      <c r="P87"/>
      <c r="Q87"/>
      <c r="R87"/>
      <c r="S87"/>
    </row>
    <row r="88" spans="11:19" ht="15" customHeight="1" x14ac:dyDescent="0.25">
      <c r="K88"/>
      <c r="L88"/>
      <c r="M88"/>
      <c r="N88"/>
      <c r="O88"/>
      <c r="P88"/>
      <c r="Q88"/>
      <c r="R88"/>
      <c r="S88"/>
    </row>
    <row r="89" spans="11:19" ht="15" customHeight="1" x14ac:dyDescent="0.25">
      <c r="K89"/>
      <c r="L89"/>
      <c r="M89"/>
      <c r="N89"/>
      <c r="O89"/>
      <c r="P89"/>
      <c r="Q89"/>
      <c r="R89"/>
      <c r="S89"/>
    </row>
    <row r="90" spans="11:19" ht="15" customHeight="1" x14ac:dyDescent="0.25">
      <c r="K90"/>
      <c r="L90"/>
      <c r="M90"/>
      <c r="N90"/>
      <c r="O90"/>
      <c r="P90"/>
      <c r="Q90"/>
      <c r="R90"/>
      <c r="S90"/>
    </row>
    <row r="91" spans="11:19" ht="15" customHeight="1" x14ac:dyDescent="0.25">
      <c r="K91"/>
      <c r="L91"/>
      <c r="M91"/>
      <c r="N91"/>
      <c r="O91"/>
      <c r="P91"/>
      <c r="Q91"/>
      <c r="R91"/>
      <c r="S91"/>
    </row>
    <row r="92" spans="11:19" ht="15" customHeight="1" x14ac:dyDescent="0.25">
      <c r="K92"/>
      <c r="L92"/>
      <c r="M92"/>
      <c r="N92"/>
      <c r="O92"/>
      <c r="P92"/>
      <c r="Q92"/>
      <c r="R92"/>
      <c r="S92"/>
    </row>
    <row r="93" spans="11:19" ht="15" customHeight="1" x14ac:dyDescent="0.25">
      <c r="K93"/>
      <c r="L93"/>
      <c r="M93"/>
      <c r="N93"/>
      <c r="O93"/>
      <c r="P93"/>
      <c r="Q93"/>
      <c r="R93"/>
      <c r="S93"/>
    </row>
  </sheetData>
  <mergeCells count="1">
    <mergeCell ref="H1:I1"/>
  </mergeCells>
  <conditionalFormatting sqref="B1">
    <cfRule type="cellIs" dxfId="65" priority="1" operator="equal">
      <formula>"Incomplete"</formula>
    </cfRule>
    <cfRule type="cellIs" dxfId="64" priority="2" operator="equal">
      <formula>"Flag for Review"</formula>
    </cfRule>
    <cfRule type="cellIs" dxfId="6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M70"/>
  <sheetViews>
    <sheetView workbookViewId="0"/>
  </sheetViews>
  <sheetFormatPr defaultColWidth="9.140625" defaultRowHeight="15" x14ac:dyDescent="0.25"/>
  <cols>
    <col min="1" max="1" width="8.7109375" style="24" customWidth="1"/>
    <col min="2" max="2" width="16.7109375" style="24" customWidth="1"/>
    <col min="3" max="9" width="10.7109375" style="24" customWidth="1"/>
    <col min="10" max="10" width="9.140625" style="24" customWidth="1"/>
    <col min="11" max="16384" width="9.140625" style="24"/>
  </cols>
  <sheetData>
    <row r="1" spans="1:13" x14ac:dyDescent="0.25">
      <c r="A1" s="7">
        <v>7</v>
      </c>
      <c r="B1" s="32" t="s">
        <v>12</v>
      </c>
      <c r="C1" s="23"/>
      <c r="D1" s="23"/>
      <c r="E1" s="23"/>
      <c r="F1" s="23"/>
      <c r="G1" s="23"/>
      <c r="H1" s="264" t="s">
        <v>30</v>
      </c>
      <c r="I1" s="267"/>
      <c r="K1"/>
      <c r="L1"/>
      <c r="M1"/>
    </row>
    <row r="2" spans="1:13" x14ac:dyDescent="0.25">
      <c r="A2" s="25"/>
      <c r="B2" s="22"/>
      <c r="C2" s="22"/>
      <c r="D2" s="22"/>
      <c r="E2" s="22"/>
      <c r="F2" s="22"/>
      <c r="G2" s="22"/>
      <c r="H2" s="22"/>
      <c r="I2" s="26"/>
      <c r="K2"/>
      <c r="L2"/>
      <c r="M2"/>
    </row>
    <row r="3" spans="1:13" ht="15" customHeight="1" x14ac:dyDescent="0.25">
      <c r="A3" s="8" t="s">
        <v>13</v>
      </c>
      <c r="B3" s="22"/>
      <c r="C3" s="22"/>
      <c r="D3" s="22"/>
      <c r="E3" s="22"/>
      <c r="F3" s="22"/>
      <c r="G3" s="22"/>
      <c r="H3" s="22"/>
      <c r="I3" s="26"/>
      <c r="K3"/>
      <c r="L3"/>
      <c r="M3"/>
    </row>
    <row r="4" spans="1:13" ht="15" customHeight="1" x14ac:dyDescent="0.25">
      <c r="A4" s="9">
        <f>INDEX('Point Grid'!B:B,MATCH($A$1,'Point Grid'!A:A,0))</f>
        <v>0.5</v>
      </c>
      <c r="B4" s="22"/>
      <c r="C4" s="22"/>
      <c r="D4" s="22"/>
      <c r="E4" s="22"/>
      <c r="F4" s="22"/>
      <c r="G4" s="22"/>
      <c r="H4" s="22"/>
      <c r="I4" s="26"/>
      <c r="K4"/>
      <c r="L4"/>
      <c r="M4"/>
    </row>
    <row r="5" spans="1:13" ht="15" customHeight="1" x14ac:dyDescent="0.25">
      <c r="A5" s="25"/>
      <c r="B5" s="22"/>
      <c r="C5" s="22"/>
      <c r="D5" s="22"/>
      <c r="E5" s="22"/>
      <c r="F5" s="22"/>
      <c r="G5" s="22"/>
      <c r="H5" s="22"/>
      <c r="I5" s="26"/>
      <c r="K5"/>
      <c r="L5"/>
      <c r="M5"/>
    </row>
    <row r="6" spans="1:13" ht="15" customHeight="1" x14ac:dyDescent="0.25">
      <c r="A6" s="29" t="s">
        <v>2</v>
      </c>
      <c r="B6" s="22" t="s">
        <v>395</v>
      </c>
      <c r="C6" s="22"/>
      <c r="D6" s="22"/>
      <c r="E6" s="22"/>
      <c r="F6" s="22"/>
      <c r="G6" s="22"/>
      <c r="H6" s="22"/>
      <c r="I6" s="26"/>
      <c r="K6"/>
      <c r="L6"/>
      <c r="M6"/>
    </row>
    <row r="7" spans="1:13" ht="15" customHeight="1" thickBot="1" x14ac:dyDescent="0.3">
      <c r="A7" s="9">
        <f>INDEX('Point Grid'!$C$8:$I$35,MATCH($A$1,'Point Grid'!$A$8:$A$35,0),MATCH(A6,'Point Grid'!$C$7:$I$7,0))</f>
        <v>0.5</v>
      </c>
      <c r="B7" s="22" t="s">
        <v>394</v>
      </c>
      <c r="C7" s="22"/>
      <c r="D7" s="22"/>
      <c r="E7" s="22"/>
      <c r="F7" s="22"/>
      <c r="G7" s="22"/>
      <c r="H7" s="22"/>
      <c r="I7" s="26"/>
      <c r="K7"/>
      <c r="L7"/>
      <c r="M7"/>
    </row>
    <row r="8" spans="1:13" ht="15" customHeight="1" thickBot="1" x14ac:dyDescent="0.3">
      <c r="A8" s="5"/>
      <c r="B8" s="22"/>
      <c r="C8" s="22"/>
      <c r="D8" s="22"/>
      <c r="E8" s="22"/>
      <c r="F8" s="22"/>
      <c r="G8" s="22"/>
      <c r="H8" s="22"/>
      <c r="I8" s="26"/>
      <c r="K8"/>
      <c r="L8"/>
      <c r="M8"/>
    </row>
    <row r="9" spans="1:13" ht="15" customHeight="1" x14ac:dyDescent="0.25">
      <c r="A9" s="25"/>
      <c r="B9" s="22"/>
      <c r="C9" s="22"/>
      <c r="D9" s="22"/>
      <c r="E9" s="22"/>
      <c r="F9" s="22"/>
      <c r="G9" s="22"/>
      <c r="H9" s="22"/>
      <c r="I9" s="26"/>
      <c r="K9"/>
      <c r="L9"/>
      <c r="M9"/>
    </row>
    <row r="10" spans="1:13" ht="15" customHeight="1" thickBot="1" x14ac:dyDescent="0.3">
      <c r="A10" s="27"/>
      <c r="B10" s="27"/>
      <c r="C10" s="27"/>
      <c r="D10" s="27"/>
      <c r="E10" s="27"/>
      <c r="F10" s="27"/>
      <c r="G10" s="27"/>
      <c r="H10" s="27"/>
      <c r="I10" s="28"/>
      <c r="K10"/>
      <c r="L10"/>
      <c r="M10"/>
    </row>
    <row r="11" spans="1:13" ht="15" customHeight="1" x14ac:dyDescent="0.25">
      <c r="K11"/>
      <c r="L11"/>
      <c r="M11"/>
    </row>
    <row r="12" spans="1:13" ht="15" customHeight="1" x14ac:dyDescent="0.25">
      <c r="K12"/>
      <c r="L12"/>
      <c r="M12"/>
    </row>
    <row r="13" spans="1:13" ht="15" customHeight="1" x14ac:dyDescent="0.25">
      <c r="K13"/>
      <c r="L13"/>
      <c r="M13"/>
    </row>
    <row r="14" spans="1:13" ht="15" customHeight="1" x14ac:dyDescent="0.25">
      <c r="K14"/>
      <c r="L14"/>
      <c r="M14"/>
    </row>
    <row r="15" spans="1:13" ht="15" customHeight="1" x14ac:dyDescent="0.25">
      <c r="K15"/>
      <c r="L15"/>
      <c r="M15"/>
    </row>
    <row r="16" spans="1:13" ht="15" customHeight="1" x14ac:dyDescent="0.25">
      <c r="K16"/>
      <c r="L16"/>
      <c r="M16"/>
    </row>
    <row r="17" spans="11:13" ht="15" customHeight="1" x14ac:dyDescent="0.25">
      <c r="K17"/>
      <c r="L17"/>
      <c r="M17"/>
    </row>
    <row r="18" spans="11:13" ht="15" customHeight="1" x14ac:dyDescent="0.25">
      <c r="K18"/>
      <c r="L18"/>
      <c r="M18"/>
    </row>
    <row r="19" spans="11:13" ht="15" customHeight="1" x14ac:dyDescent="0.25">
      <c r="K19"/>
      <c r="L19"/>
      <c r="M19"/>
    </row>
    <row r="20" spans="11:13" ht="15" customHeight="1" x14ac:dyDescent="0.25">
      <c r="K20"/>
      <c r="L20"/>
      <c r="M20"/>
    </row>
    <row r="21" spans="11:13" ht="15" customHeight="1" x14ac:dyDescent="0.25">
      <c r="K21"/>
      <c r="L21"/>
      <c r="M21"/>
    </row>
    <row r="22" spans="11:13" ht="15" customHeight="1" x14ac:dyDescent="0.25">
      <c r="K22"/>
      <c r="L22"/>
      <c r="M22"/>
    </row>
    <row r="23" spans="11:13" ht="15" customHeight="1" x14ac:dyDescent="0.25">
      <c r="K23"/>
      <c r="L23"/>
      <c r="M23"/>
    </row>
    <row r="24" spans="11:13" ht="15" customHeight="1" x14ac:dyDescent="0.25">
      <c r="K24"/>
      <c r="L24"/>
      <c r="M24"/>
    </row>
    <row r="25" spans="11:13" ht="15" customHeight="1" x14ac:dyDescent="0.25">
      <c r="K25"/>
      <c r="L25"/>
      <c r="M25"/>
    </row>
    <row r="26" spans="11:13" ht="15" customHeight="1" x14ac:dyDescent="0.25">
      <c r="K26"/>
      <c r="L26"/>
      <c r="M26"/>
    </row>
    <row r="27" spans="11:13" ht="15" customHeight="1" x14ac:dyDescent="0.25">
      <c r="K27"/>
      <c r="L27"/>
      <c r="M27"/>
    </row>
    <row r="28" spans="11:13" ht="15" customHeight="1" x14ac:dyDescent="0.25">
      <c r="K28"/>
      <c r="L28"/>
      <c r="M28"/>
    </row>
    <row r="29" spans="11:13" ht="15" customHeight="1" x14ac:dyDescent="0.25">
      <c r="K29"/>
      <c r="L29"/>
      <c r="M29"/>
    </row>
    <row r="30" spans="11:13" ht="15" customHeight="1" x14ac:dyDescent="0.25">
      <c r="K30"/>
      <c r="L30"/>
      <c r="M30"/>
    </row>
    <row r="31" spans="11:13" ht="15" customHeight="1" x14ac:dyDescent="0.25">
      <c r="K31"/>
      <c r="L31"/>
      <c r="M31"/>
    </row>
    <row r="32" spans="11:13" ht="15" customHeight="1" x14ac:dyDescent="0.25">
      <c r="K32"/>
      <c r="L32"/>
      <c r="M32"/>
    </row>
    <row r="33" spans="11:13" ht="15" customHeight="1" x14ac:dyDescent="0.25">
      <c r="K33"/>
      <c r="L33"/>
      <c r="M33"/>
    </row>
    <row r="34" spans="11:13" ht="15" customHeight="1" x14ac:dyDescent="0.25">
      <c r="K34"/>
      <c r="L34"/>
      <c r="M34"/>
    </row>
    <row r="35" spans="11:13" ht="15" customHeight="1" x14ac:dyDescent="0.25">
      <c r="K35"/>
      <c r="L35"/>
      <c r="M35"/>
    </row>
    <row r="36" spans="11:13" ht="15" customHeight="1" x14ac:dyDescent="0.25">
      <c r="K36"/>
      <c r="L36"/>
      <c r="M36"/>
    </row>
    <row r="37" spans="11:13" ht="15" customHeight="1" x14ac:dyDescent="0.25">
      <c r="K37"/>
      <c r="L37"/>
      <c r="M37"/>
    </row>
    <row r="38" spans="11:13" ht="15" customHeight="1" x14ac:dyDescent="0.25">
      <c r="K38"/>
      <c r="L38"/>
      <c r="M38"/>
    </row>
    <row r="39" spans="11:13" ht="15" customHeight="1" x14ac:dyDescent="0.25">
      <c r="K39"/>
      <c r="L39"/>
      <c r="M39"/>
    </row>
    <row r="40" spans="11:13" ht="15" customHeight="1" x14ac:dyDescent="0.25">
      <c r="K40"/>
      <c r="L40"/>
      <c r="M40"/>
    </row>
    <row r="41" spans="11:13" ht="15" customHeight="1" x14ac:dyDescent="0.25">
      <c r="K41"/>
      <c r="L41"/>
      <c r="M41"/>
    </row>
    <row r="42" spans="11:13" ht="15" customHeight="1" x14ac:dyDescent="0.25">
      <c r="K42"/>
      <c r="L42"/>
      <c r="M42"/>
    </row>
    <row r="43" spans="11:13" ht="15" customHeight="1" x14ac:dyDescent="0.25">
      <c r="K43"/>
      <c r="L43"/>
      <c r="M43"/>
    </row>
    <row r="44" spans="11:13" ht="15" customHeight="1" x14ac:dyDescent="0.25">
      <c r="K44"/>
      <c r="L44"/>
      <c r="M44"/>
    </row>
    <row r="45" spans="11:13" ht="15" customHeight="1" x14ac:dyDescent="0.25">
      <c r="K45"/>
      <c r="L45"/>
      <c r="M45"/>
    </row>
    <row r="46" spans="11:13" ht="15" customHeight="1" x14ac:dyDescent="0.25">
      <c r="K46"/>
      <c r="L46"/>
      <c r="M46"/>
    </row>
    <row r="47" spans="11:13" ht="15" customHeight="1" x14ac:dyDescent="0.25">
      <c r="K47"/>
      <c r="L47"/>
      <c r="M47"/>
    </row>
    <row r="48" spans="11:13" ht="15" customHeight="1" x14ac:dyDescent="0.25">
      <c r="K48"/>
      <c r="L48"/>
      <c r="M48"/>
    </row>
    <row r="49" spans="11:13" ht="15" customHeight="1" x14ac:dyDescent="0.25">
      <c r="K49"/>
      <c r="L49"/>
      <c r="M49"/>
    </row>
    <row r="50" spans="11:13" ht="15" customHeight="1" x14ac:dyDescent="0.25">
      <c r="K50"/>
      <c r="L50"/>
      <c r="M50"/>
    </row>
    <row r="51" spans="11:13" ht="15" customHeight="1" x14ac:dyDescent="0.25">
      <c r="K51"/>
      <c r="L51"/>
      <c r="M51"/>
    </row>
    <row r="52" spans="11:13" ht="15" customHeight="1" x14ac:dyDescent="0.25">
      <c r="K52"/>
      <c r="L52"/>
      <c r="M52"/>
    </row>
    <row r="53" spans="11:13" ht="15" customHeight="1" x14ac:dyDescent="0.25">
      <c r="K53"/>
      <c r="L53"/>
      <c r="M53"/>
    </row>
    <row r="54" spans="11:13" ht="15" customHeight="1" x14ac:dyDescent="0.25">
      <c r="K54"/>
      <c r="L54"/>
      <c r="M54"/>
    </row>
    <row r="55" spans="11:13" ht="15" customHeight="1" x14ac:dyDescent="0.25">
      <c r="K55"/>
      <c r="L55"/>
      <c r="M55"/>
    </row>
    <row r="56" spans="11:13" ht="15" customHeight="1" x14ac:dyDescent="0.25">
      <c r="K56"/>
      <c r="L56"/>
      <c r="M56"/>
    </row>
    <row r="57" spans="11:13" ht="15" customHeight="1" x14ac:dyDescent="0.25">
      <c r="K57"/>
      <c r="L57"/>
      <c r="M57"/>
    </row>
    <row r="58" spans="11:13" ht="15" customHeight="1" x14ac:dyDescent="0.25">
      <c r="K58"/>
      <c r="L58"/>
      <c r="M58"/>
    </row>
    <row r="59" spans="11:13" ht="15" customHeight="1" x14ac:dyDescent="0.25">
      <c r="K59"/>
      <c r="L59"/>
      <c r="M59"/>
    </row>
    <row r="60" spans="11:13" ht="15" customHeight="1" x14ac:dyDescent="0.25">
      <c r="K60"/>
      <c r="L60"/>
      <c r="M60"/>
    </row>
    <row r="61" spans="11:13" ht="15" customHeight="1" x14ac:dyDescent="0.25">
      <c r="K61"/>
      <c r="L61"/>
      <c r="M61"/>
    </row>
    <row r="62" spans="11:13" ht="15" customHeight="1" x14ac:dyDescent="0.25">
      <c r="K62"/>
      <c r="L62"/>
      <c r="M62"/>
    </row>
    <row r="63" spans="11:13" ht="15" customHeight="1" x14ac:dyDescent="0.25">
      <c r="K63"/>
      <c r="L63"/>
      <c r="M63"/>
    </row>
    <row r="64" spans="11:13" ht="15" customHeight="1" x14ac:dyDescent="0.25">
      <c r="K64"/>
      <c r="L64"/>
      <c r="M64"/>
    </row>
    <row r="65" spans="11:13" ht="15" customHeight="1" x14ac:dyDescent="0.25">
      <c r="K65"/>
      <c r="L65"/>
      <c r="M65"/>
    </row>
    <row r="66" spans="11:13" ht="15" customHeight="1" x14ac:dyDescent="0.25">
      <c r="K66"/>
      <c r="L66"/>
      <c r="M66"/>
    </row>
    <row r="67" spans="11:13" ht="15" customHeight="1" x14ac:dyDescent="0.25">
      <c r="K67"/>
      <c r="L67"/>
      <c r="M67"/>
    </row>
    <row r="68" spans="11:13" ht="15" customHeight="1" x14ac:dyDescent="0.25">
      <c r="K68"/>
      <c r="L68"/>
      <c r="M68"/>
    </row>
    <row r="69" spans="11:13" ht="15" customHeight="1" x14ac:dyDescent="0.25">
      <c r="K69"/>
      <c r="L69"/>
      <c r="M69"/>
    </row>
    <row r="70" spans="11:13" ht="15" customHeight="1" x14ac:dyDescent="0.25">
      <c r="K70"/>
      <c r="L70"/>
      <c r="M70"/>
    </row>
  </sheetData>
  <mergeCells count="1">
    <mergeCell ref="H1:I1"/>
  </mergeCells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  <headerFooter>
    <oddFooter>&amp;L&amp;1#&amp;"Calibri"&amp;10&amp;K000000Internal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Instructions</vt:lpstr>
      <vt:lpstr>Point Grid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Owner</cp:lastModifiedBy>
  <dcterms:created xsi:type="dcterms:W3CDTF">2020-12-22T11:57:29Z</dcterms:created>
  <dcterms:modified xsi:type="dcterms:W3CDTF">2022-04-28T20:52:10Z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8c63503-0fb3-4712-a32e-7ecb4b7d79e8_Enabled">
    <vt:lpwstr>true</vt:lpwstr>
  </property>
  <property fmtid="{D5CDD505-2E9C-101B-9397-08002B2CF9AE}" pid="3" name="MSIP_Label_88c63503-0fb3-4712-a32e-7ecb4b7d79e8_SetDate">
    <vt:lpwstr>2022-03-01T02:48:10Z</vt:lpwstr>
  </property>
  <property fmtid="{D5CDD505-2E9C-101B-9397-08002B2CF9AE}" pid="4" name="MSIP_Label_88c63503-0fb3-4712-a32e-7ecb4b7d79e8_Method">
    <vt:lpwstr>Standard</vt:lpwstr>
  </property>
  <property fmtid="{D5CDD505-2E9C-101B-9397-08002B2CF9AE}" pid="5" name="MSIP_Label_88c63503-0fb3-4712-a32e-7ecb4b7d79e8_Name">
    <vt:lpwstr>88c63503-0fb3-4712-a32e-7ecb4b7d79e8</vt:lpwstr>
  </property>
  <property fmtid="{D5CDD505-2E9C-101B-9397-08002B2CF9AE}" pid="6" name="MSIP_Label_88c63503-0fb3-4712-a32e-7ecb4b7d79e8_SiteId">
    <vt:lpwstr>d9da684f-2c03-432a-a7b6-ed714ffc7683</vt:lpwstr>
  </property>
  <property fmtid="{D5CDD505-2E9C-101B-9397-08002B2CF9AE}" pid="7" name="MSIP_Label_88c63503-0fb3-4712-a32e-7ecb4b7d79e8_ActionId">
    <vt:lpwstr>73c31c67-3ddb-48fc-b6fb-674f15c460a0</vt:lpwstr>
  </property>
  <property fmtid="{D5CDD505-2E9C-101B-9397-08002B2CF9AE}" pid="8" name="MSIP_Label_88c63503-0fb3-4712-a32e-7ecb4b7d79e8_ContentBits">
    <vt:lpwstr>2</vt:lpwstr>
  </property>
</Properties>
</file>