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ent\Downloads\"/>
    </mc:Choice>
  </mc:AlternateContent>
  <bookViews>
    <workbookView xWindow="0" yWindow="0" windowWidth="38400" windowHeight="13815" activeTab="2"/>
  </bookViews>
  <sheets>
    <sheet name="Deduction Unreg Re 1 " sheetId="5" r:id="rId1"/>
    <sheet name="Deduction Unreg Re 1 (Answer)" sheetId="2" r:id="rId2"/>
    <sheet name="Deduction Unreg Re 2" sheetId="3" r:id="rId3"/>
    <sheet name="Deduction Unreg Re 2 (Answer)" sheetId="1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9" i="3"/>
  <c r="G19" i="2"/>
  <c r="G19" i="5"/>
  <c r="Q19" i="1" l="1"/>
  <c r="D19" i="1"/>
  <c r="D19" i="2"/>
  <c r="D19" i="5"/>
  <c r="S19" i="1" l="1"/>
  <c r="R19" i="1"/>
  <c r="T19" i="1"/>
  <c r="U12" i="1"/>
  <c r="T12" i="1"/>
  <c r="V12" i="1"/>
  <c r="R12" i="1"/>
  <c r="Q12" i="1"/>
  <c r="P12" i="1"/>
  <c r="T25" i="2"/>
  <c r="S19" i="2"/>
  <c r="R19" i="2"/>
  <c r="Q19" i="2"/>
  <c r="T19" i="2"/>
  <c r="T12" i="2"/>
  <c r="R12" i="2"/>
  <c r="U12" i="2"/>
  <c r="Q12" i="2"/>
  <c r="S12" i="2"/>
  <c r="P19" i="1" l="1"/>
  <c r="S12" i="1"/>
  <c r="V12" i="2"/>
  <c r="R26" i="2"/>
  <c r="Q28" i="2" s="1"/>
  <c r="P19" i="2"/>
  <c r="R34" i="2" s="1"/>
  <c r="T36" i="2" s="1"/>
  <c r="P12" i="2"/>
  <c r="T25" i="1" l="1"/>
  <c r="R26" i="1" s="1"/>
  <c r="Q28" i="1" s="1"/>
  <c r="W28" i="2"/>
  <c r="U28" i="2"/>
  <c r="T28" i="2"/>
  <c r="V28" i="2"/>
  <c r="R34" i="1" l="1"/>
  <c r="T36" i="1" s="1"/>
  <c r="V28" i="1"/>
  <c r="U28" i="1"/>
  <c r="W28" i="1"/>
  <c r="T28" i="1"/>
</calcChain>
</file>

<file path=xl/sharedStrings.xml><?xml version="1.0" encoding="utf-8"?>
<sst xmlns="http://schemas.openxmlformats.org/spreadsheetml/2006/main" count="736" uniqueCount="90">
  <si>
    <t>Reading:</t>
  </si>
  <si>
    <t>OSFI.MCT-IFRS</t>
  </si>
  <si>
    <t>|</t>
  </si>
  <si>
    <t>Model:</t>
  </si>
  <si>
    <t>Based on source text</t>
  </si>
  <si>
    <t>Problem Type:</t>
  </si>
  <si>
    <t>Given</t>
  </si>
  <si>
    <t>deduction</t>
  </si>
  <si>
    <t>=</t>
  </si>
  <si>
    <t>Step 2</t>
  </si>
  <si>
    <t>x</t>
  </si>
  <si>
    <t>Capital Available - Deduction for Unregistered Reinsurance</t>
  </si>
  <si>
    <t>Find</t>
  </si>
  <si>
    <t>Calculate the deduction from capital availabe for unregistered reinsurance.</t>
  </si>
  <si>
    <t>Step 1</t>
  </si>
  <si>
    <t xml:space="preserve"> Label the columns with the letters used in the formula given in the MCT source text</t>
  </si>
  <si>
    <t>from page 70.60 - REINSURANCE CONTRACTS HELD SUMMARY (UNREGISTERED REINSURANCE)</t>
  </si>
  <si>
    <t>E</t>
  </si>
  <si>
    <t>Assets for Remaining Coverage</t>
  </si>
  <si>
    <t>Asssets for Incurred Claims</t>
  </si>
  <si>
    <t>Reinsurance Contract Held Balances
Total
(62+72+74)</t>
  </si>
  <si>
    <t>Receivables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</si>
  <si>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</si>
  <si>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</si>
  <si>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</si>
  <si>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</si>
  <si>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</si>
  <si>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</si>
  <si>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</si>
  <si>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</si>
  <si>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</si>
  <si>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</si>
  <si>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</si>
  <si>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</si>
  <si>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</si>
  <si>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</si>
  <si>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</si>
  <si>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</si>
  <si>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</si>
  <si>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</si>
  <si>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</si>
  <si>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</si>
  <si>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</si>
  <si>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</si>
  <si>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</si>
  <si>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</si>
  <si>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</si>
  <si>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 xml:space="preserve"> Check whether the limit on LOC (Letters of Credit) is exceeded</t>
  </si>
  <si>
    <t>LOC Limit</t>
  </si>
  <si>
    <t>( A + B )</t>
  </si>
  <si>
    <t>LOC</t>
  </si>
  <si>
    <t>exceed LOC Limit</t>
  </si>
  <si>
    <t xml:space="preserve"> Apply the formula for the deduction from capital available</t>
  </si>
  <si>
    <t>Apply deduction only if it is greater than 0:</t>
  </si>
  <si>
    <t xml:space="preserve"> final answer for deduction</t>
  </si>
  <si>
    <t>NOTE:</t>
  </si>
  <si>
    <t>Since this insurer used PAA to measure reinsurance contracts, we know that:</t>
  </si>
  <si>
    <t>unamortized reinsurance commission</t>
  </si>
  <si>
    <t>&lt;==</t>
  </si>
  <si>
    <t>Label this: A1</t>
  </si>
  <si>
    <t>premiums payable to the assuming insurer</t>
  </si>
  <si>
    <t>Label this: A2</t>
  </si>
  <si>
    <t>A*</t>
  </si>
  <si>
    <t>D</t>
  </si>
  <si>
    <t>Reinsurance Contract Held Balances (62+72+74)</t>
  </si>
  <si>
    <t>You may also make the following assumption: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</si>
  <si>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</si>
  <si>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</si>
  <si>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</si>
  <si>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</si>
  <si>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</si>
  <si>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>&lt;== assume C = 0</t>
  </si>
  <si>
    <t xml:space="preserve">            collateral that are included in (A) and (B)</t>
  </si>
  <si>
    <t>A = A* + A1 + A2 + A3 + A4 + A5 + A6 - A7</t>
  </si>
  <si>
    <t>B</t>
  </si>
  <si>
    <t>For the PAA LRC used to measure the reinsurance contracts held:</t>
  </si>
  <si>
    <t>For the GMM LRC used to measure the reinsurance contracts held (Assume net cost to purchase reinsurance):</t>
  </si>
  <si>
    <t>expected cash inflow from reinsurer</t>
  </si>
  <si>
    <t>Label this: A3</t>
  </si>
  <si>
    <t>risk adjustment</t>
  </si>
  <si>
    <t>Label this: A4</t>
  </si>
  <si>
    <t>CSM</t>
  </si>
  <si>
    <t>Label this: A5</t>
  </si>
  <si>
    <t>Step 3a</t>
  </si>
  <si>
    <t>Label this: A6</t>
  </si>
  <si>
    <t>GMM ARC</t>
  </si>
  <si>
    <t>Label this: A7</t>
  </si>
  <si>
    <t>( A + B + C)  - ( D + E + F + G + H )</t>
  </si>
  <si>
    <t>This insurer uses both GMA and PAA to measure reinsurance contracts:</t>
  </si>
  <si>
    <t xml:space="preserve">Premiums Payable &amp; Other acceptable non-owned deposits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</si>
</sst>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</cellStyleXfs>
  <cellXfs count="59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0" xfId="2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3" fontId="1" fillId="4" borderId="0" xfId="3" applyNumberFormat="1" applyAlignment="1">
      <alignment horizontal="center"/>
    </xf>
    <xf numFmtId="3" fontId="4" fillId="0" borderId="0" xfId="0" applyNumberFormat="1" applyFont="1"/>
    <xf numFmtId="3" fontId="2" fillId="2" borderId="0" xfId="1" applyNumberFormat="1" applyAlignment="1">
      <alignment horizontal="center"/>
    </xf>
    <xf numFmtId="3" fontId="0" fillId="0" borderId="0" xfId="0" applyNumberFormat="1" applyAlignment="1">
      <alignment horizontal="lef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10" fillId="0" borderId="5" xfId="4" quotePrefix="1" applyFont="1" applyBorder="1" applyAlignment="1">
      <alignment horizontal="center" wrapText="1"/>
    </xf>
    <xf numFmtId="3" fontId="0" fillId="5" borderId="1" xfId="0" applyNumberFormat="1" applyFill="1" applyBorder="1" applyAlignment="1">
      <alignment horizontal="center"/>
    </xf>
    <xf numFmtId="0" fontId="10" fillId="0" borderId="6" xfId="4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8" fillId="0" borderId="2" xfId="4" applyFont="1" applyBorder="1" applyAlignment="1">
      <alignment horizontal="centerContinuous"/>
    </xf>
    <xf numFmtId="0" fontId="8" fillId="0" borderId="1" xfId="4" applyFont="1" applyBorder="1" applyAlignment="1">
      <alignment horizontal="centerContinuous"/>
    </xf>
    <xf numFmtId="0" fontId="8" fillId="0" borderId="1" xfId="4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5" borderId="10" xfId="0" applyNumberFormat="1" applyFill="1" applyBorder="1"/>
    <xf numFmtId="3" fontId="4" fillId="0" borderId="0" xfId="0" applyNumberFormat="1" applyFont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5" borderId="13" xfId="0" applyNumberFormat="1" applyFill="1" applyBorder="1"/>
    <xf numFmtId="3" fontId="0" fillId="0" borderId="8" xfId="0" applyNumberFormat="1" applyBorder="1" applyAlignment="1">
      <alignment horizontal="left"/>
    </xf>
    <xf numFmtId="3" fontId="0" fillId="0" borderId="14" xfId="0" applyNumberFormat="1" applyBorder="1" applyAlignment="1">
      <alignment horizontal="left"/>
    </xf>
    <xf numFmtId="3" fontId="0" fillId="0" borderId="15" xfId="0" applyNumberFormat="1" applyBorder="1"/>
    <xf numFmtId="3" fontId="0" fillId="0" borderId="14" xfId="0" applyNumberFormat="1" applyBorder="1"/>
    <xf numFmtId="3" fontId="7" fillId="0" borderId="0" xfId="0" quotePrefix="1" applyNumberFormat="1" applyFont="1" applyAlignment="1">
      <alignment horizontal="left"/>
    </xf>
    <xf numFmtId="0" fontId="10" fillId="0" borderId="7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3" fontId="0" fillId="5" borderId="15" xfId="0" applyNumberFormat="1" applyFill="1" applyBorder="1"/>
    <xf numFmtId="0" fontId="0" fillId="0" borderId="15" xfId="0" applyBorder="1"/>
    <xf numFmtId="3" fontId="0" fillId="5" borderId="4" xfId="0" applyNumberFormat="1" applyFill="1" applyBorder="1"/>
    <xf numFmtId="0" fontId="0" fillId="0" borderId="12" xfId="0" applyBorder="1"/>
    <xf numFmtId="0" fontId="0" fillId="0" borderId="13" xfId="0" applyBorder="1"/>
    <xf numFmtId="3" fontId="0" fillId="5" borderId="5" xfId="0" applyNumberFormat="1" applyFill="1" applyBorder="1"/>
    <xf numFmtId="0" fontId="10" fillId="0" borderId="4" xfId="4" applyFont="1" applyBorder="1" applyAlignment="1">
      <alignment horizontal="center" vertical="top" wrapText="1"/>
    </xf>
    <xf numFmtId="0" fontId="0" fillId="0" borderId="0" xfId="0"/>
    <xf numFmtId="0" fontId="10" fillId="0" borderId="7" xfId="4" applyFont="1" applyBorder="1" applyAlignment="1">
      <alignment horizontal="center" vertical="top" wrapText="1"/>
    </xf>
    <xf numFmtId="0" fontId="10" fillId="0" borderId="4" xfId="4" applyFont="1" applyBorder="1" applyAlignment="1">
      <alignment horizontal="center" vertical="top" wrapText="1"/>
    </xf>
    <xf numFmtId="0" fontId="10" fillId="0" borderId="6" xfId="4" applyFont="1" applyBorder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10" fillId="0" borderId="6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9" fillId="0" borderId="12" xfId="4" applyFont="1" applyBorder="1" applyAlignment="1">
      <alignment horizontal="center"/>
    </xf>
  </cellXfs>
  <cellStyles count="5">
    <cellStyle name="40% - Accent1" xfId="3" builtinId="31"/>
    <cellStyle name="Good" xfId="1" builtinId="26"/>
    <cellStyle name="Neutral" xfId="2" builtinId="28"/>
    <cellStyle name="Normal" xfId="0" builtinId="0"/>
    <cellStyle name="Normal 5 4 5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9"/>
  <sheetViews>
    <sheetView workbookViewId="0">
      <selection activeCell="G20" sqref="G20"/>
    </sheetView>
  </sheetViews>
  <sheetFormatPr defaultRowHeight="15" x14ac:dyDescent="0.25"/>
  <sheetData>
    <row r="1" spans="1:14" x14ac:dyDescent="0.25">
      <c r="A1" s="1" t="s">
        <v>0</v>
      </c>
      <c r="C1" t="s">
        <v>1</v>
      </c>
      <c r="D1" s="2"/>
      <c r="E1" s="2"/>
      <c r="N1" s="3" t="s">
        <v>2</v>
      </c>
    </row>
    <row r="2" spans="1:14" x14ac:dyDescent="0.25">
      <c r="A2" s="1" t="s">
        <v>3</v>
      </c>
      <c r="C2" t="s">
        <v>4</v>
      </c>
      <c r="N2" s="3" t="s">
        <v>2</v>
      </c>
    </row>
    <row r="3" spans="1:14" x14ac:dyDescent="0.25">
      <c r="A3" s="1" t="s">
        <v>5</v>
      </c>
      <c r="C3" t="s">
        <v>11</v>
      </c>
      <c r="N3" s="3" t="s">
        <v>2</v>
      </c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M4" s="6"/>
      <c r="N4" s="4" t="s">
        <v>2</v>
      </c>
    </row>
    <row r="5" spans="1:14" ht="15" customHeight="1" x14ac:dyDescent="0.25">
      <c r="A5" s="7" t="s">
        <v>12</v>
      </c>
      <c r="C5" s="6" t="s">
        <v>13</v>
      </c>
      <c r="D5" s="6"/>
      <c r="E5" s="6"/>
      <c r="F5" s="6"/>
      <c r="G5" s="6"/>
      <c r="H5" s="6"/>
      <c r="I5" s="6"/>
      <c r="J5" s="6"/>
      <c r="M5" s="6"/>
      <c r="N5" s="4" t="s">
        <v>2</v>
      </c>
    </row>
    <row r="6" spans="1:14" ht="15" customHeight="1" x14ac:dyDescent="0.25">
      <c r="A6" s="1"/>
      <c r="C6" s="6"/>
      <c r="D6" s="6"/>
      <c r="E6" s="6"/>
      <c r="F6" s="6"/>
      <c r="G6" s="6"/>
      <c r="H6" s="6"/>
      <c r="I6" s="6"/>
      <c r="J6" s="6"/>
      <c r="M6" s="6"/>
      <c r="N6" s="4" t="s">
        <v>2</v>
      </c>
    </row>
    <row r="7" spans="1:14" ht="15" customHeight="1" x14ac:dyDescent="0.25">
      <c r="A7" s="1" t="s">
        <v>6</v>
      </c>
      <c r="B7" s="6"/>
      <c r="C7" s="7" t="s">
        <v>16</v>
      </c>
      <c r="D7" s="12"/>
      <c r="E7" s="12"/>
      <c r="F7" s="13"/>
      <c r="G7" s="13"/>
      <c r="H7" s="13"/>
      <c r="I7" s="13"/>
      <c r="J7" s="6"/>
      <c r="M7" s="6"/>
      <c r="N7" s="4" t="s">
        <v>2</v>
      </c>
    </row>
    <row r="8" spans="1:14" ht="30" customHeight="1" x14ac:dyDescent="0.25">
      <c r="A8" s="6"/>
      <c r="B8" s="6"/>
      <c r="C8" s="51" t="s">
        <v>18</v>
      </c>
      <c r="D8" s="53" t="s">
        <v>19</v>
      </c>
      <c r="E8" s="54"/>
      <c r="F8" s="51" t="s">
        <v>64</v>
      </c>
      <c r="G8" s="55" t="s">
        <v>21</v>
      </c>
      <c r="H8" s="56"/>
      <c r="I8" s="57"/>
      <c r="J8" s="6"/>
      <c r="M8" s="6"/>
      <c r="N8" s="4" t="s">
        <v>2</v>
      </c>
    </row>
    <row r="9" spans="1:14" ht="15" customHeight="1" x14ac:dyDescent="0.25">
      <c r="A9" s="6"/>
      <c r="B9" s="6"/>
      <c r="C9" s="52"/>
      <c r="D9" s="51" t="s">
        <v>22</v>
      </c>
      <c r="E9" s="51" t="s">
        <v>23</v>
      </c>
      <c r="F9" s="52"/>
      <c r="G9" s="51" t="s">
        <v>24</v>
      </c>
      <c r="H9" s="51" t="s">
        <v>25</v>
      </c>
      <c r="I9" s="51" t="s">
        <v>26</v>
      </c>
      <c r="J9" s="6"/>
      <c r="M9" s="6"/>
      <c r="N9" s="4" t="s">
        <v>2</v>
      </c>
    </row>
    <row r="10" spans="1:14" x14ac:dyDescent="0.25">
      <c r="A10" s="6"/>
      <c r="B10" s="6"/>
      <c r="C10" s="52"/>
      <c r="D10" s="52"/>
      <c r="E10" s="52"/>
      <c r="F10" s="52"/>
      <c r="G10" s="52"/>
      <c r="H10" s="52"/>
      <c r="I10" s="52"/>
      <c r="J10" s="6"/>
      <c r="M10" s="6"/>
      <c r="N10" s="4" t="s">
        <v>2</v>
      </c>
    </row>
    <row r="11" spans="1:14" x14ac:dyDescent="0.25">
      <c r="A11" s="7"/>
      <c r="B11" s="6"/>
      <c r="C11" s="15" t="s">
        <v>27</v>
      </c>
      <c r="D11" s="15" t="s">
        <v>28</v>
      </c>
      <c r="E11" s="15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6"/>
      <c r="M11" s="6"/>
      <c r="N11" s="4" t="s">
        <v>2</v>
      </c>
    </row>
    <row r="12" spans="1:14" x14ac:dyDescent="0.25">
      <c r="A12" s="6"/>
      <c r="B12" s="6"/>
      <c r="C12" s="16">
        <v>3700</v>
      </c>
      <c r="D12" s="16">
        <v>11000</v>
      </c>
      <c r="E12" s="16">
        <v>5100</v>
      </c>
      <c r="F12" s="16">
        <v>19800</v>
      </c>
      <c r="G12" s="16">
        <v>1800</v>
      </c>
      <c r="H12" s="16">
        <v>6900</v>
      </c>
      <c r="I12" s="16">
        <v>-5100</v>
      </c>
      <c r="J12" s="6"/>
      <c r="M12" s="6"/>
      <c r="N12" s="4" t="s">
        <v>2</v>
      </c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M13" s="6"/>
      <c r="N13" s="4" t="s">
        <v>2</v>
      </c>
    </row>
    <row r="14" spans="1:14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M14" s="6"/>
      <c r="N14" s="4" t="s">
        <v>2</v>
      </c>
    </row>
    <row r="15" spans="1:14" x14ac:dyDescent="0.25">
      <c r="C15" s="7" t="s">
        <v>16</v>
      </c>
      <c r="D15" s="14"/>
      <c r="E15" s="14"/>
      <c r="F15" s="14"/>
      <c r="G15" s="14"/>
      <c r="H15" s="6"/>
      <c r="I15" s="6"/>
      <c r="J15" s="6"/>
      <c r="M15" s="6"/>
      <c r="N15" s="4" t="s">
        <v>2</v>
      </c>
    </row>
    <row r="16" spans="1:14" ht="15" customHeight="1" x14ac:dyDescent="0.25">
      <c r="C16" s="17" t="s">
        <v>37</v>
      </c>
      <c r="D16" s="18"/>
      <c r="E16" s="19"/>
      <c r="F16" s="20"/>
      <c r="G16" s="21"/>
      <c r="H16" s="6"/>
      <c r="I16" s="6"/>
      <c r="J16" s="6"/>
      <c r="M16" s="6"/>
      <c r="N16" s="4" t="s">
        <v>2</v>
      </c>
    </row>
    <row r="17" spans="3:14" ht="45" customHeight="1" x14ac:dyDescent="0.25">
      <c r="C17" s="42" t="s">
        <v>38</v>
      </c>
      <c r="D17" s="42" t="s">
        <v>89</v>
      </c>
      <c r="E17" s="42" t="s">
        <v>39</v>
      </c>
      <c r="F17" s="42" t="s">
        <v>40</v>
      </c>
      <c r="G17" s="41" t="s">
        <v>41</v>
      </c>
      <c r="H17" s="6"/>
      <c r="I17" s="6"/>
      <c r="J17" s="6"/>
      <c r="M17" s="6"/>
      <c r="N17" s="4" t="s">
        <v>2</v>
      </c>
    </row>
    <row r="18" spans="3:14" x14ac:dyDescent="0.25">
      <c r="C18" s="15" t="s">
        <v>42</v>
      </c>
      <c r="D18" s="15" t="s">
        <v>43</v>
      </c>
      <c r="E18" s="15" t="s">
        <v>44</v>
      </c>
      <c r="F18" s="15" t="s">
        <v>45</v>
      </c>
      <c r="G18" s="15" t="s">
        <v>46</v>
      </c>
      <c r="H18" s="6"/>
      <c r="I18" s="6"/>
      <c r="J18" s="6"/>
      <c r="M18" s="6"/>
      <c r="N18" s="4" t="s">
        <v>2</v>
      </c>
    </row>
    <row r="19" spans="3:14" ht="15" customHeight="1" x14ac:dyDescent="0.25">
      <c r="C19" s="16">
        <v>3100</v>
      </c>
      <c r="D19" s="16">
        <f xml:space="preserve"> 3100 + H12</f>
        <v>10000</v>
      </c>
      <c r="E19" s="16">
        <v>5200</v>
      </c>
      <c r="F19" s="16">
        <v>5700</v>
      </c>
      <c r="G19" s="16">
        <f>SUM(C19:F19)</f>
        <v>24000</v>
      </c>
      <c r="H19" s="6"/>
      <c r="I19" s="6"/>
      <c r="J19" s="6"/>
      <c r="M19" s="6"/>
      <c r="N19" s="4" t="s">
        <v>2</v>
      </c>
    </row>
    <row r="20" spans="3:14" x14ac:dyDescent="0.25">
      <c r="C20" s="6"/>
      <c r="D20" s="6"/>
      <c r="E20" s="6"/>
      <c r="F20" s="6"/>
      <c r="G20" s="6"/>
      <c r="H20" s="6"/>
      <c r="I20" s="6"/>
      <c r="J20" s="6"/>
      <c r="M20" s="6"/>
      <c r="N20" s="4" t="s">
        <v>2</v>
      </c>
    </row>
    <row r="21" spans="3:14" ht="15" customHeight="1" x14ac:dyDescent="0.25">
      <c r="J21" s="6"/>
      <c r="M21" s="6"/>
      <c r="N21" s="4" t="s">
        <v>2</v>
      </c>
    </row>
    <row r="22" spans="3:14" ht="15" customHeight="1" x14ac:dyDescent="0.25">
      <c r="C22" s="7" t="s">
        <v>75</v>
      </c>
      <c r="D22" s="6"/>
      <c r="E22" s="6"/>
      <c r="F22" s="6"/>
      <c r="G22" s="6"/>
      <c r="H22" s="6"/>
      <c r="I22" s="6"/>
      <c r="J22" s="6"/>
      <c r="M22" s="6"/>
      <c r="N22" s="4" t="s">
        <v>2</v>
      </c>
    </row>
    <row r="23" spans="3:14" ht="15" customHeight="1" x14ac:dyDescent="0.25">
      <c r="C23" s="6"/>
      <c r="D23" s="6"/>
      <c r="E23" s="6"/>
      <c r="F23" s="6"/>
      <c r="G23" s="6"/>
      <c r="H23" s="6"/>
      <c r="I23" s="6"/>
      <c r="J23" s="6"/>
      <c r="M23" s="6"/>
      <c r="N23" s="4" t="s">
        <v>2</v>
      </c>
    </row>
    <row r="24" spans="3:14" ht="15" customHeight="1" x14ac:dyDescent="0.25">
      <c r="C24" s="27" t="s">
        <v>57</v>
      </c>
      <c r="D24" s="28"/>
      <c r="E24" s="28"/>
      <c r="F24" s="29"/>
      <c r="G24" s="30">
        <v>102</v>
      </c>
      <c r="H24" s="31" t="s">
        <v>58</v>
      </c>
      <c r="I24" s="9" t="s">
        <v>59</v>
      </c>
      <c r="J24" s="6"/>
      <c r="M24" s="6"/>
      <c r="N24" s="4" t="s">
        <v>2</v>
      </c>
    </row>
    <row r="25" spans="3:14" ht="15" customHeight="1" x14ac:dyDescent="0.25">
      <c r="C25" s="32" t="s">
        <v>60</v>
      </c>
      <c r="D25" s="33"/>
      <c r="E25" s="33"/>
      <c r="F25" s="34"/>
      <c r="G25" s="35">
        <v>147</v>
      </c>
      <c r="H25" s="31" t="s">
        <v>58</v>
      </c>
      <c r="I25" s="9" t="s">
        <v>61</v>
      </c>
      <c r="J25" s="6"/>
      <c r="M25" s="6"/>
      <c r="N25" s="4" t="s">
        <v>2</v>
      </c>
    </row>
    <row r="26" spans="3:14" ht="15" customHeight="1" x14ac:dyDescent="0.25">
      <c r="C26" s="6"/>
      <c r="D26" s="6"/>
      <c r="E26" s="6"/>
      <c r="F26" s="6"/>
      <c r="G26" s="6"/>
      <c r="H26" s="6"/>
      <c r="I26" s="6"/>
      <c r="J26" s="6"/>
      <c r="M26" s="6"/>
      <c r="N26" s="4" t="s">
        <v>2</v>
      </c>
    </row>
    <row r="27" spans="3:14" ht="15" customHeight="1" x14ac:dyDescent="0.25">
      <c r="C27" s="7" t="s">
        <v>76</v>
      </c>
      <c r="M27" s="6"/>
      <c r="N27" s="4"/>
    </row>
    <row r="28" spans="3:14" ht="15" customHeight="1" x14ac:dyDescent="0.25">
      <c r="M28" s="6"/>
      <c r="N28" s="4" t="s">
        <v>2</v>
      </c>
    </row>
    <row r="29" spans="3:14" x14ac:dyDescent="0.25">
      <c r="C29" s="27" t="s">
        <v>77</v>
      </c>
      <c r="D29" s="28"/>
      <c r="E29" s="28"/>
      <c r="F29" s="29"/>
      <c r="G29" s="30">
        <v>2752</v>
      </c>
      <c r="H29" s="31" t="s">
        <v>58</v>
      </c>
      <c r="I29" s="9" t="s">
        <v>78</v>
      </c>
      <c r="M29" s="6"/>
      <c r="N29" s="4" t="s">
        <v>2</v>
      </c>
    </row>
    <row r="30" spans="3:14" x14ac:dyDescent="0.25">
      <c r="C30" s="39" t="s">
        <v>79</v>
      </c>
      <c r="D30" s="6"/>
      <c r="E30" s="6"/>
      <c r="F30" s="38"/>
      <c r="G30" s="43">
        <v>89</v>
      </c>
      <c r="H30" s="31" t="s">
        <v>58</v>
      </c>
      <c r="I30" s="9" t="s">
        <v>80</v>
      </c>
      <c r="M30" s="6"/>
      <c r="N30" s="4" t="s">
        <v>2</v>
      </c>
    </row>
    <row r="31" spans="3:14" x14ac:dyDescent="0.25">
      <c r="C31" s="39" t="s">
        <v>81</v>
      </c>
      <c r="F31" s="44"/>
      <c r="G31" s="43">
        <v>-6</v>
      </c>
      <c r="H31" s="31" t="s">
        <v>58</v>
      </c>
      <c r="I31" s="9" t="s">
        <v>82</v>
      </c>
      <c r="M31" s="6"/>
      <c r="N31" s="4" t="s">
        <v>2</v>
      </c>
    </row>
    <row r="32" spans="3:14" x14ac:dyDescent="0.25">
      <c r="C32" s="39" t="s">
        <v>57</v>
      </c>
      <c r="F32" s="44"/>
      <c r="G32" s="45">
        <v>60</v>
      </c>
      <c r="H32" s="31" t="s">
        <v>58</v>
      </c>
      <c r="I32" s="9" t="s">
        <v>84</v>
      </c>
      <c r="M32" s="6"/>
      <c r="N32" s="4" t="s">
        <v>2</v>
      </c>
    </row>
    <row r="33" spans="1:14" x14ac:dyDescent="0.25">
      <c r="C33" s="32" t="s">
        <v>85</v>
      </c>
      <c r="D33" s="46"/>
      <c r="E33" s="46"/>
      <c r="F33" s="47"/>
      <c r="G33" s="48">
        <v>1057</v>
      </c>
      <c r="H33" s="31" t="s">
        <v>58</v>
      </c>
      <c r="I33" s="9" t="s">
        <v>86</v>
      </c>
      <c r="M33" s="6"/>
      <c r="N33" s="4" t="s">
        <v>2</v>
      </c>
    </row>
    <row r="34" spans="1:14" x14ac:dyDescent="0.25">
      <c r="M34" s="6"/>
      <c r="N34" s="4" t="s">
        <v>2</v>
      </c>
    </row>
    <row r="35" spans="1:14" x14ac:dyDescent="0.25">
      <c r="C35" s="7" t="s">
        <v>65</v>
      </c>
      <c r="D35" s="6"/>
      <c r="E35" s="6"/>
      <c r="F35" s="6"/>
      <c r="G35" s="6"/>
      <c r="H35" s="6"/>
      <c r="I35" s="6"/>
      <c r="J35" s="6"/>
      <c r="M35" s="6"/>
      <c r="N35" s="4" t="s">
        <v>2</v>
      </c>
    </row>
    <row r="36" spans="1:14" x14ac:dyDescent="0.25">
      <c r="K36" s="6"/>
      <c r="L36" s="6"/>
      <c r="M36" s="6"/>
      <c r="N36" s="4" t="s">
        <v>2</v>
      </c>
    </row>
    <row r="37" spans="1:14" x14ac:dyDescent="0.25">
      <c r="C37" s="36" t="s">
        <v>66</v>
      </c>
      <c r="D37" s="28"/>
      <c r="E37" s="28"/>
      <c r="F37" s="28"/>
      <c r="G37" s="28"/>
      <c r="H37" s="28"/>
      <c r="I37" s="28"/>
      <c r="J37" s="29"/>
      <c r="K37" s="6"/>
      <c r="L37" s="6"/>
      <c r="M37" s="6"/>
      <c r="N37" s="4" t="s">
        <v>2</v>
      </c>
    </row>
    <row r="38" spans="1:14" x14ac:dyDescent="0.25">
      <c r="C38" s="37" t="s">
        <v>67</v>
      </c>
      <c r="D38" s="6"/>
      <c r="E38" s="6"/>
      <c r="F38" s="6"/>
      <c r="G38" s="6"/>
      <c r="H38" s="6"/>
      <c r="I38" s="6"/>
      <c r="J38" s="38"/>
      <c r="K38" s="6"/>
      <c r="L38" s="6"/>
      <c r="M38" s="6"/>
      <c r="N38" s="4" t="s">
        <v>2</v>
      </c>
    </row>
    <row r="39" spans="1:14" x14ac:dyDescent="0.25">
      <c r="A39" s="6"/>
      <c r="B39" s="6"/>
      <c r="C39" s="39" t="s">
        <v>68</v>
      </c>
      <c r="D39" s="6"/>
      <c r="E39" s="6"/>
      <c r="F39" s="6"/>
      <c r="G39" s="6"/>
      <c r="H39" s="6"/>
      <c r="I39" s="6"/>
      <c r="J39" s="38"/>
      <c r="K39" s="6"/>
      <c r="L39" s="6"/>
      <c r="M39" s="6"/>
      <c r="N39" s="4" t="s">
        <v>2</v>
      </c>
    </row>
    <row r="40" spans="1:14" x14ac:dyDescent="0.25">
      <c r="C40" s="39" t="s">
        <v>69</v>
      </c>
      <c r="D40" s="6"/>
      <c r="E40" s="6"/>
      <c r="F40" s="6"/>
      <c r="G40" s="6"/>
      <c r="H40" s="6"/>
      <c r="I40" s="6"/>
      <c r="J40" s="38"/>
      <c r="N40" s="4" t="s">
        <v>2</v>
      </c>
    </row>
    <row r="41" spans="1:14" x14ac:dyDescent="0.25">
      <c r="C41" s="39" t="s">
        <v>70</v>
      </c>
      <c r="D41" s="6"/>
      <c r="E41" s="6"/>
      <c r="F41" s="6"/>
      <c r="G41" s="6"/>
      <c r="H41" s="6"/>
      <c r="I41" s="6"/>
      <c r="J41" s="38"/>
      <c r="N41" s="4" t="s">
        <v>2</v>
      </c>
    </row>
    <row r="42" spans="1:14" x14ac:dyDescent="0.25">
      <c r="C42" s="32" t="s">
        <v>72</v>
      </c>
      <c r="D42" s="33"/>
      <c r="E42" s="33"/>
      <c r="F42" s="33"/>
      <c r="G42" s="33"/>
      <c r="H42" s="33"/>
      <c r="I42" s="33"/>
      <c r="J42" s="34"/>
      <c r="N42" s="4" t="s">
        <v>2</v>
      </c>
    </row>
    <row r="43" spans="1:14" x14ac:dyDescent="0.25">
      <c r="N43" s="4" t="s">
        <v>2</v>
      </c>
    </row>
    <row r="44" spans="1:14" x14ac:dyDescent="0.25">
      <c r="N44" s="4" t="s">
        <v>2</v>
      </c>
    </row>
    <row r="45" spans="1:14" x14ac:dyDescent="0.25">
      <c r="N45" s="4" t="s">
        <v>2</v>
      </c>
    </row>
    <row r="46" spans="1:14" x14ac:dyDescent="0.25">
      <c r="N46" s="4" t="s">
        <v>2</v>
      </c>
    </row>
    <row r="47" spans="1:14" x14ac:dyDescent="0.25">
      <c r="N47" s="4" t="s">
        <v>2</v>
      </c>
    </row>
    <row r="48" spans="1:14" x14ac:dyDescent="0.25">
      <c r="N48" s="4" t="s">
        <v>2</v>
      </c>
    </row>
    <row r="49" spans="14:14" x14ac:dyDescent="0.25">
      <c r="N49" s="4" t="s">
        <v>2</v>
      </c>
    </row>
    <row r="50" spans="14:14" x14ac:dyDescent="0.25">
      <c r="N50" s="4" t="s">
        <v>2</v>
      </c>
    </row>
    <row r="51" spans="14:14" x14ac:dyDescent="0.25">
      <c r="N51" s="4" t="s">
        <v>2</v>
      </c>
    </row>
    <row r="52" spans="14:14" x14ac:dyDescent="0.25">
      <c r="N52" s="4" t="s">
        <v>2</v>
      </c>
    </row>
    <row r="53" spans="14:14" x14ac:dyDescent="0.25">
      <c r="N53" s="4" t="s">
        <v>2</v>
      </c>
    </row>
    <row r="54" spans="14:14" x14ac:dyDescent="0.25">
      <c r="N54" s="4" t="s">
        <v>2</v>
      </c>
    </row>
    <row r="55" spans="14:14" x14ac:dyDescent="0.25">
      <c r="N55" s="4" t="s">
        <v>2</v>
      </c>
    </row>
    <row r="56" spans="14:14" x14ac:dyDescent="0.25">
      <c r="N56" s="4" t="s">
        <v>2</v>
      </c>
    </row>
    <row r="57" spans="14:14" x14ac:dyDescent="0.25">
      <c r="N57" s="4" t="s">
        <v>2</v>
      </c>
    </row>
    <row r="58" spans="14:14" x14ac:dyDescent="0.25">
      <c r="N58" s="4" t="s">
        <v>2</v>
      </c>
    </row>
    <row r="59" spans="14:14" x14ac:dyDescent="0.25">
      <c r="N59" s="4" t="s">
        <v>2</v>
      </c>
    </row>
  </sheetData>
  <mergeCells count="9">
    <mergeCell ref="C8:C10"/>
    <mergeCell ref="D8:E8"/>
    <mergeCell ref="F8:F10"/>
    <mergeCell ref="G8:I8"/>
    <mergeCell ref="D9:D10"/>
    <mergeCell ref="E9:E10"/>
    <mergeCell ref="G9:G10"/>
    <mergeCell ref="H9:H10"/>
    <mergeCell ref="I9:I10"/>
  </mergeCells>
  <conditionalFormatting sqref="Q28">
    <cfRule type="cellIs" dxfId="7" priority="1" operator="equal">
      <formula>"does not"</formula>
    </cfRule>
    <cfRule type="cellIs" dxfId="6" priority="2" operator="equal">
      <formula>"does"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4" workbookViewId="0">
      <selection activeCell="G20" sqref="G20"/>
    </sheetView>
  </sheetViews>
  <sheetFormatPr defaultRowHeight="15" x14ac:dyDescent="0.25"/>
  <cols>
    <col min="19" max="19" width="18.28515625" customWidth="1"/>
  </cols>
  <sheetData>
    <row r="1" spans="1:29" x14ac:dyDescent="0.25">
      <c r="A1" s="1" t="s">
        <v>0</v>
      </c>
      <c r="C1" t="s">
        <v>1</v>
      </c>
      <c r="D1" s="2"/>
      <c r="E1" s="2"/>
      <c r="N1" s="3" t="s">
        <v>2</v>
      </c>
      <c r="AB1" s="3" t="s">
        <v>2</v>
      </c>
    </row>
    <row r="2" spans="1:29" x14ac:dyDescent="0.25">
      <c r="A2" s="1" t="s">
        <v>3</v>
      </c>
      <c r="C2" t="s">
        <v>4</v>
      </c>
      <c r="N2" s="3" t="s">
        <v>2</v>
      </c>
      <c r="AB2" s="3" t="s">
        <v>2</v>
      </c>
    </row>
    <row r="3" spans="1:29" x14ac:dyDescent="0.25">
      <c r="A3" s="1" t="s">
        <v>5</v>
      </c>
      <c r="C3" t="s">
        <v>11</v>
      </c>
      <c r="N3" s="3" t="s">
        <v>2</v>
      </c>
      <c r="O3" s="25" t="s">
        <v>55</v>
      </c>
      <c r="P3" s="50" t="s">
        <v>88</v>
      </c>
      <c r="V3" s="26" t="s">
        <v>73</v>
      </c>
      <c r="AB3" s="3" t="s">
        <v>2</v>
      </c>
    </row>
    <row r="4" spans="1:29" x14ac:dyDescent="0.25">
      <c r="A4" s="6"/>
      <c r="B4" s="6"/>
      <c r="C4" s="6"/>
      <c r="D4" s="6"/>
      <c r="E4" s="6"/>
      <c r="F4" s="6"/>
      <c r="G4" s="6"/>
      <c r="H4" s="6"/>
      <c r="I4" s="6"/>
      <c r="J4" s="6"/>
      <c r="M4" s="6"/>
      <c r="N4" s="4" t="s">
        <v>2</v>
      </c>
      <c r="AB4" s="4" t="s">
        <v>2</v>
      </c>
      <c r="AC4" s="6"/>
    </row>
    <row r="5" spans="1:29" ht="15" customHeight="1" x14ac:dyDescent="0.25">
      <c r="A5" s="7" t="s">
        <v>12</v>
      </c>
      <c r="C5" s="6" t="s">
        <v>13</v>
      </c>
      <c r="D5" s="6"/>
      <c r="E5" s="6"/>
      <c r="F5" s="6"/>
      <c r="G5" s="6"/>
      <c r="H5" s="6"/>
      <c r="I5" s="6"/>
      <c r="J5" s="6"/>
      <c r="M5" s="6"/>
      <c r="N5" s="4" t="s">
        <v>2</v>
      </c>
      <c r="O5" s="5" t="s">
        <v>14</v>
      </c>
      <c r="P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" t="s">
        <v>2</v>
      </c>
      <c r="AC5" s="6"/>
    </row>
    <row r="6" spans="1:29" ht="15" customHeight="1" x14ac:dyDescent="0.25">
      <c r="A6" s="1"/>
      <c r="C6" s="6"/>
      <c r="D6" s="6"/>
      <c r="E6" s="6"/>
      <c r="F6" s="6"/>
      <c r="G6" s="6"/>
      <c r="H6" s="6"/>
      <c r="I6" s="6"/>
      <c r="J6" s="6"/>
      <c r="M6" s="6"/>
      <c r="N6" s="4" t="s">
        <v>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4" t="s">
        <v>2</v>
      </c>
      <c r="AC6" s="6"/>
    </row>
    <row r="7" spans="1:29" ht="15" customHeight="1" x14ac:dyDescent="0.25">
      <c r="A7" s="1" t="s">
        <v>6</v>
      </c>
      <c r="B7" s="6"/>
      <c r="C7" s="7" t="s">
        <v>16</v>
      </c>
      <c r="D7" s="12"/>
      <c r="E7" s="12"/>
      <c r="F7" s="13"/>
      <c r="G7" s="13"/>
      <c r="H7" s="13"/>
      <c r="I7" s="13"/>
      <c r="J7" s="6"/>
      <c r="M7" s="6"/>
      <c r="N7" s="4" t="s">
        <v>2</v>
      </c>
      <c r="O7" s="6"/>
      <c r="P7" s="14" t="s">
        <v>62</v>
      </c>
      <c r="Q7" s="58" t="s">
        <v>74</v>
      </c>
      <c r="R7" s="58"/>
      <c r="S7" s="14"/>
      <c r="T7" s="14" t="s">
        <v>63</v>
      </c>
      <c r="U7" s="14"/>
      <c r="V7" s="14"/>
      <c r="W7" s="6"/>
      <c r="X7" s="6"/>
      <c r="Y7" s="6"/>
      <c r="Z7" s="6"/>
      <c r="AA7" s="6"/>
      <c r="AB7" s="4" t="s">
        <v>2</v>
      </c>
      <c r="AC7" s="6"/>
    </row>
    <row r="8" spans="1:29" ht="30" customHeight="1" x14ac:dyDescent="0.25">
      <c r="A8" s="6"/>
      <c r="B8" s="6"/>
      <c r="C8" s="51" t="s">
        <v>18</v>
      </c>
      <c r="D8" s="53" t="s">
        <v>19</v>
      </c>
      <c r="E8" s="54"/>
      <c r="F8" s="51" t="s">
        <v>64</v>
      </c>
      <c r="G8" s="55" t="s">
        <v>21</v>
      </c>
      <c r="H8" s="56"/>
      <c r="I8" s="57"/>
      <c r="J8" s="6"/>
      <c r="M8" s="6"/>
      <c r="N8" s="4" t="s">
        <v>2</v>
      </c>
      <c r="O8" s="6"/>
      <c r="P8" s="51" t="s">
        <v>18</v>
      </c>
      <c r="Q8" s="53" t="s">
        <v>19</v>
      </c>
      <c r="R8" s="54"/>
      <c r="S8" s="51" t="s">
        <v>20</v>
      </c>
      <c r="T8" s="55" t="s">
        <v>21</v>
      </c>
      <c r="U8" s="56"/>
      <c r="V8" s="57"/>
      <c r="W8" s="6"/>
      <c r="X8" s="6"/>
      <c r="Y8" s="6"/>
      <c r="Z8" s="6"/>
      <c r="AA8" s="6"/>
      <c r="AB8" s="4" t="s">
        <v>2</v>
      </c>
      <c r="AC8" s="6"/>
    </row>
    <row r="9" spans="1:29" ht="15" customHeight="1" x14ac:dyDescent="0.25">
      <c r="A9" s="6"/>
      <c r="B9" s="6"/>
      <c r="C9" s="52"/>
      <c r="D9" s="51" t="s">
        <v>22</v>
      </c>
      <c r="E9" s="51" t="s">
        <v>23</v>
      </c>
      <c r="F9" s="52"/>
      <c r="G9" s="51" t="s">
        <v>24</v>
      </c>
      <c r="H9" s="51" t="s">
        <v>25</v>
      </c>
      <c r="I9" s="51" t="s">
        <v>26</v>
      </c>
      <c r="J9" s="6"/>
      <c r="M9" s="6"/>
      <c r="N9" s="4" t="s">
        <v>2</v>
      </c>
      <c r="O9" s="6"/>
      <c r="P9" s="52"/>
      <c r="Q9" s="51" t="s">
        <v>22</v>
      </c>
      <c r="R9" s="51" t="s">
        <v>23</v>
      </c>
      <c r="S9" s="52"/>
      <c r="T9" s="51" t="s">
        <v>24</v>
      </c>
      <c r="U9" s="51" t="s">
        <v>25</v>
      </c>
      <c r="V9" s="51" t="s">
        <v>26</v>
      </c>
      <c r="W9" s="6"/>
      <c r="X9" s="6"/>
      <c r="Y9" s="6"/>
      <c r="Z9" s="6"/>
      <c r="AA9" s="6"/>
      <c r="AB9" s="4" t="s">
        <v>2</v>
      </c>
      <c r="AC9" s="6"/>
    </row>
    <row r="10" spans="1:29" x14ac:dyDescent="0.25">
      <c r="A10" s="6"/>
      <c r="B10" s="6"/>
      <c r="C10" s="52"/>
      <c r="D10" s="52"/>
      <c r="E10" s="52"/>
      <c r="F10" s="52"/>
      <c r="G10" s="52"/>
      <c r="H10" s="52"/>
      <c r="I10" s="52"/>
      <c r="J10" s="6"/>
      <c r="M10" s="6"/>
      <c r="N10" s="4" t="s">
        <v>2</v>
      </c>
      <c r="O10" s="6"/>
      <c r="P10" s="52"/>
      <c r="Q10" s="52"/>
      <c r="R10" s="52"/>
      <c r="S10" s="52"/>
      <c r="T10" s="52"/>
      <c r="U10" s="52"/>
      <c r="V10" s="52"/>
      <c r="W10" s="6"/>
      <c r="X10" s="6"/>
      <c r="Y10" s="6"/>
      <c r="Z10" s="6"/>
      <c r="AA10" s="6"/>
      <c r="AB10" s="4" t="s">
        <v>2</v>
      </c>
      <c r="AC10" s="6"/>
    </row>
    <row r="11" spans="1:29" x14ac:dyDescent="0.25">
      <c r="A11" s="7"/>
      <c r="B11" s="6"/>
      <c r="C11" s="15" t="s">
        <v>27</v>
      </c>
      <c r="D11" s="15" t="s">
        <v>28</v>
      </c>
      <c r="E11" s="15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6"/>
      <c r="M11" s="6"/>
      <c r="N11" s="4" t="s">
        <v>2</v>
      </c>
      <c r="O11" s="6"/>
      <c r="P11" s="15" t="s">
        <v>27</v>
      </c>
      <c r="Q11" s="15" t="s">
        <v>28</v>
      </c>
      <c r="R11" s="15" t="s">
        <v>29</v>
      </c>
      <c r="S11" s="15" t="s">
        <v>30</v>
      </c>
      <c r="T11" s="15" t="s">
        <v>31</v>
      </c>
      <c r="U11" s="15" t="s">
        <v>32</v>
      </c>
      <c r="V11" s="15" t="s">
        <v>33</v>
      </c>
      <c r="W11" s="6"/>
      <c r="X11" s="6"/>
      <c r="Y11" s="6"/>
      <c r="Z11" s="6"/>
      <c r="AA11" s="6"/>
      <c r="AB11" s="4" t="s">
        <v>2</v>
      </c>
      <c r="AC11" s="6"/>
    </row>
    <row r="12" spans="1:29" x14ac:dyDescent="0.25">
      <c r="A12" s="6"/>
      <c r="B12" s="6"/>
      <c r="C12" s="16">
        <v>3700</v>
      </c>
      <c r="D12" s="16">
        <v>11000</v>
      </c>
      <c r="E12" s="16">
        <v>5100</v>
      </c>
      <c r="F12" s="16">
        <v>19800</v>
      </c>
      <c r="G12" s="16">
        <v>1800</v>
      </c>
      <c r="H12" s="16">
        <v>6900</v>
      </c>
      <c r="I12" s="16">
        <v>-5100</v>
      </c>
      <c r="J12" s="6"/>
      <c r="M12" s="6"/>
      <c r="N12" s="4" t="s">
        <v>2</v>
      </c>
      <c r="O12" s="6"/>
      <c r="P12" s="16">
        <f>C12</f>
        <v>3700</v>
      </c>
      <c r="Q12" s="16">
        <f>D12</f>
        <v>11000</v>
      </c>
      <c r="R12" s="16">
        <f t="shared" ref="R12:U12" si="0">E12</f>
        <v>5100</v>
      </c>
      <c r="S12" s="16">
        <f t="shared" si="0"/>
        <v>19800</v>
      </c>
      <c r="T12" s="16">
        <f t="shared" si="0"/>
        <v>1800</v>
      </c>
      <c r="U12" s="16">
        <f t="shared" si="0"/>
        <v>6900</v>
      </c>
      <c r="V12" s="16">
        <f>I12</f>
        <v>-5100</v>
      </c>
      <c r="W12" s="6"/>
      <c r="X12" s="6"/>
      <c r="Y12" s="6"/>
      <c r="Z12" s="6"/>
      <c r="AA12" s="6"/>
      <c r="AB12" s="4" t="s">
        <v>2</v>
      </c>
      <c r="AC12" s="6"/>
    </row>
    <row r="13" spans="1:29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M13" s="6"/>
      <c r="N13" s="4" t="s">
        <v>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4"/>
      <c r="AC13" s="6"/>
    </row>
    <row r="14" spans="1:29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M14" s="6"/>
      <c r="N14" s="4" t="s">
        <v>2</v>
      </c>
      <c r="O14" s="6"/>
      <c r="P14" s="14"/>
      <c r="Q14" s="14"/>
      <c r="R14" s="14"/>
      <c r="S14" s="14"/>
      <c r="T14" s="14"/>
      <c r="U14" s="6"/>
      <c r="V14" s="6"/>
      <c r="W14" s="6"/>
      <c r="X14" s="6"/>
      <c r="Y14" s="6"/>
      <c r="Z14" s="6"/>
      <c r="AA14" s="6"/>
      <c r="AB14" s="4" t="s">
        <v>2</v>
      </c>
      <c r="AC14" s="6"/>
    </row>
    <row r="15" spans="1:29" x14ac:dyDescent="0.25">
      <c r="C15" s="7" t="s">
        <v>16</v>
      </c>
      <c r="D15" s="14"/>
      <c r="E15" s="14"/>
      <c r="F15" s="14"/>
      <c r="G15" s="14"/>
      <c r="H15" s="6"/>
      <c r="I15" s="6"/>
      <c r="J15" s="6"/>
      <c r="M15" s="6"/>
      <c r="N15" s="4" t="s">
        <v>2</v>
      </c>
      <c r="O15" s="6"/>
      <c r="P15" s="14" t="s">
        <v>17</v>
      </c>
      <c r="Q15" s="14" t="s">
        <v>34</v>
      </c>
      <c r="R15" s="14" t="s">
        <v>35</v>
      </c>
      <c r="S15" s="14" t="s">
        <v>36</v>
      </c>
      <c r="T15" s="14"/>
      <c r="U15" s="6"/>
      <c r="V15" s="6"/>
      <c r="W15" s="6"/>
      <c r="X15" s="6"/>
      <c r="Y15" s="6"/>
      <c r="Z15" s="6"/>
      <c r="AA15" s="6"/>
      <c r="AB15" s="4" t="s">
        <v>2</v>
      </c>
      <c r="AC15" s="6"/>
    </row>
    <row r="16" spans="1:29" ht="15" customHeight="1" x14ac:dyDescent="0.25">
      <c r="C16" s="17" t="s">
        <v>37</v>
      </c>
      <c r="D16" s="18"/>
      <c r="E16" s="19"/>
      <c r="F16" s="20"/>
      <c r="G16" s="21"/>
      <c r="H16" s="6"/>
      <c r="I16" s="6"/>
      <c r="J16" s="6"/>
      <c r="M16" s="6"/>
      <c r="N16" s="4" t="s">
        <v>2</v>
      </c>
      <c r="O16" s="6"/>
      <c r="P16" s="17" t="s">
        <v>37</v>
      </c>
      <c r="Q16" s="18"/>
      <c r="R16" s="19"/>
      <c r="S16" s="20"/>
      <c r="T16" s="21"/>
      <c r="U16" s="6"/>
      <c r="V16" s="6"/>
      <c r="W16" s="6"/>
      <c r="X16" s="6"/>
      <c r="Y16" s="6"/>
      <c r="Z16" s="6"/>
      <c r="AA16" s="6"/>
      <c r="AB16" s="4" t="s">
        <v>2</v>
      </c>
      <c r="AC16" s="6"/>
    </row>
    <row r="17" spans="3:29" ht="45" customHeight="1" x14ac:dyDescent="0.25">
      <c r="C17" s="42" t="s">
        <v>38</v>
      </c>
      <c r="D17" s="49" t="s">
        <v>89</v>
      </c>
      <c r="E17" s="42" t="s">
        <v>39</v>
      </c>
      <c r="F17" s="42" t="s">
        <v>40</v>
      </c>
      <c r="G17" s="41" t="s">
        <v>41</v>
      </c>
      <c r="H17" s="6"/>
      <c r="I17" s="6"/>
      <c r="J17" s="6"/>
      <c r="M17" s="6"/>
      <c r="N17" s="4" t="s">
        <v>2</v>
      </c>
      <c r="O17" s="6"/>
      <c r="P17" s="42" t="s">
        <v>38</v>
      </c>
      <c r="Q17" s="49" t="s">
        <v>89</v>
      </c>
      <c r="R17" s="42" t="s">
        <v>39</v>
      </c>
      <c r="S17" s="42" t="s">
        <v>40</v>
      </c>
      <c r="T17" s="41" t="s">
        <v>41</v>
      </c>
      <c r="U17" s="6"/>
      <c r="V17" s="6"/>
      <c r="W17" s="6"/>
      <c r="X17" s="6"/>
      <c r="Y17" s="6"/>
      <c r="Z17" s="6"/>
      <c r="AA17" s="6"/>
      <c r="AB17" s="4" t="s">
        <v>2</v>
      </c>
      <c r="AC17" s="6"/>
    </row>
    <row r="18" spans="3:29" x14ac:dyDescent="0.25">
      <c r="C18" s="15" t="s">
        <v>42</v>
      </c>
      <c r="D18" s="15" t="s">
        <v>43</v>
      </c>
      <c r="E18" s="15" t="s">
        <v>44</v>
      </c>
      <c r="F18" s="15" t="s">
        <v>45</v>
      </c>
      <c r="G18" s="15" t="s">
        <v>46</v>
      </c>
      <c r="H18" s="6"/>
      <c r="I18" s="6"/>
      <c r="J18" s="6"/>
      <c r="M18" s="6"/>
      <c r="N18" s="4" t="s">
        <v>2</v>
      </c>
      <c r="O18" s="6"/>
      <c r="P18" s="15" t="s">
        <v>42</v>
      </c>
      <c r="Q18" s="15" t="s">
        <v>43</v>
      </c>
      <c r="R18" s="15" t="s">
        <v>44</v>
      </c>
      <c r="S18" s="15" t="s">
        <v>45</v>
      </c>
      <c r="T18" s="15" t="s">
        <v>46</v>
      </c>
      <c r="U18" s="6"/>
      <c r="V18" s="6"/>
      <c r="W18" s="6"/>
      <c r="X18" s="6"/>
      <c r="Y18" s="6"/>
      <c r="Z18" s="6"/>
      <c r="AA18" s="6"/>
      <c r="AB18" s="4" t="s">
        <v>2</v>
      </c>
      <c r="AC18" s="6"/>
    </row>
    <row r="19" spans="3:29" ht="15" customHeight="1" x14ac:dyDescent="0.25">
      <c r="C19" s="16">
        <v>3100</v>
      </c>
      <c r="D19" s="16">
        <f xml:space="preserve"> 3100 + H12</f>
        <v>10000</v>
      </c>
      <c r="E19" s="16">
        <v>5200</v>
      </c>
      <c r="F19" s="16">
        <v>5700</v>
      </c>
      <c r="G19" s="16">
        <f>SUM(C19:F19)</f>
        <v>24000</v>
      </c>
      <c r="H19" s="6"/>
      <c r="I19" s="6"/>
      <c r="J19" s="6"/>
      <c r="M19" s="6"/>
      <c r="N19" s="4" t="s">
        <v>2</v>
      </c>
      <c r="O19" s="6"/>
      <c r="P19" s="16">
        <f>C19</f>
        <v>3100</v>
      </c>
      <c r="Q19" s="16">
        <f>D19</f>
        <v>10000</v>
      </c>
      <c r="R19" s="16">
        <f>E19</f>
        <v>5200</v>
      </c>
      <c r="S19" s="16">
        <f>F19</f>
        <v>5700</v>
      </c>
      <c r="T19" s="16">
        <f>G19</f>
        <v>24000</v>
      </c>
      <c r="U19" s="6"/>
      <c r="V19" s="6"/>
      <c r="W19" s="6"/>
      <c r="X19" s="6"/>
      <c r="Y19" s="6"/>
      <c r="Z19" s="6"/>
      <c r="AA19" s="6"/>
      <c r="AB19" s="4" t="s">
        <v>2</v>
      </c>
      <c r="AC19" s="6"/>
    </row>
    <row r="20" spans="3:29" x14ac:dyDescent="0.25">
      <c r="C20" s="6"/>
      <c r="D20" s="6"/>
      <c r="E20" s="6"/>
      <c r="F20" s="6"/>
      <c r="G20" s="6"/>
      <c r="H20" s="6"/>
      <c r="I20" s="6"/>
      <c r="J20" s="6"/>
      <c r="M20" s="6"/>
      <c r="N20" s="4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4" t="s">
        <v>2</v>
      </c>
      <c r="AC20" s="6"/>
    </row>
    <row r="21" spans="3:29" ht="15" customHeight="1" x14ac:dyDescent="0.25">
      <c r="J21" s="6"/>
      <c r="M21" s="6"/>
      <c r="N21" s="4" t="s">
        <v>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4" t="s">
        <v>2</v>
      </c>
      <c r="AC21" s="6"/>
    </row>
    <row r="22" spans="3:29" ht="15" customHeight="1" x14ac:dyDescent="0.25">
      <c r="C22" s="7" t="s">
        <v>75</v>
      </c>
      <c r="D22" s="6"/>
      <c r="E22" s="6"/>
      <c r="F22" s="6"/>
      <c r="G22" s="6"/>
      <c r="H22" s="6"/>
      <c r="I22" s="6"/>
      <c r="J22" s="6"/>
      <c r="M22" s="6"/>
      <c r="N22" s="4" t="s">
        <v>2</v>
      </c>
      <c r="O22" s="8" t="s">
        <v>9</v>
      </c>
      <c r="P22" t="s">
        <v>47</v>
      </c>
      <c r="U22" s="6"/>
      <c r="V22" s="6"/>
      <c r="W22" s="6"/>
      <c r="X22" s="6"/>
      <c r="Y22" s="6"/>
      <c r="Z22" s="6"/>
      <c r="AA22" s="6"/>
      <c r="AB22" s="4" t="s">
        <v>2</v>
      </c>
      <c r="AC22" s="6"/>
    </row>
    <row r="23" spans="3:29" ht="15" customHeight="1" x14ac:dyDescent="0.25">
      <c r="C23" s="6"/>
      <c r="D23" s="6"/>
      <c r="E23" s="6"/>
      <c r="F23" s="6"/>
      <c r="G23" s="6"/>
      <c r="H23" s="6"/>
      <c r="I23" s="6"/>
      <c r="J23" s="6"/>
      <c r="M23" s="6"/>
      <c r="N23" s="4" t="s">
        <v>2</v>
      </c>
      <c r="U23" s="6"/>
      <c r="V23" s="6"/>
      <c r="W23" s="6"/>
      <c r="X23" s="6"/>
      <c r="Y23" s="6"/>
      <c r="Z23" s="6"/>
      <c r="AA23" s="6"/>
      <c r="AB23" s="4" t="s">
        <v>2</v>
      </c>
      <c r="AC23" s="6"/>
    </row>
    <row r="24" spans="3:29" ht="15" customHeight="1" x14ac:dyDescent="0.25">
      <c r="C24" s="27" t="s">
        <v>57</v>
      </c>
      <c r="D24" s="28"/>
      <c r="E24" s="28"/>
      <c r="F24" s="29"/>
      <c r="G24" s="30">
        <v>102</v>
      </c>
      <c r="H24" s="31" t="s">
        <v>58</v>
      </c>
      <c r="I24" s="9" t="s">
        <v>59</v>
      </c>
      <c r="J24" s="6"/>
      <c r="M24" s="6"/>
      <c r="N24" s="4" t="s">
        <v>2</v>
      </c>
      <c r="P24" s="3" t="s">
        <v>48</v>
      </c>
      <c r="Q24" s="3" t="s">
        <v>8</v>
      </c>
      <c r="R24" s="22">
        <v>0.3</v>
      </c>
      <c r="S24" s="3" t="s">
        <v>10</v>
      </c>
      <c r="T24" s="3" t="s">
        <v>49</v>
      </c>
      <c r="U24" s="4"/>
      <c r="V24" s="4"/>
      <c r="W24" s="4"/>
      <c r="X24" s="4"/>
      <c r="Y24" s="6"/>
      <c r="Z24" s="6"/>
      <c r="AA24" s="6"/>
      <c r="AB24" s="4" t="s">
        <v>2</v>
      </c>
      <c r="AC24" s="6"/>
    </row>
    <row r="25" spans="3:29" ht="15" customHeight="1" x14ac:dyDescent="0.25">
      <c r="C25" s="32" t="s">
        <v>60</v>
      </c>
      <c r="D25" s="33"/>
      <c r="E25" s="33"/>
      <c r="F25" s="34"/>
      <c r="G25" s="35">
        <v>147</v>
      </c>
      <c r="H25" s="31" t="s">
        <v>58</v>
      </c>
      <c r="I25" s="9" t="s">
        <v>61</v>
      </c>
      <c r="J25" s="6"/>
      <c r="M25" s="6"/>
      <c r="N25" s="4" t="s">
        <v>2</v>
      </c>
      <c r="Q25" s="3" t="s">
        <v>8</v>
      </c>
      <c r="R25" s="22">
        <v>0.3</v>
      </c>
      <c r="S25" s="3" t="s">
        <v>10</v>
      </c>
      <c r="T25" s="4">
        <f>S12 + SUM(G24:G25) + SUM(G29:G32) - G33</f>
        <v>21887</v>
      </c>
      <c r="U25" s="6"/>
      <c r="V25" s="6"/>
      <c r="W25" s="6"/>
      <c r="X25" s="6"/>
      <c r="Y25" s="6"/>
      <c r="Z25" s="6"/>
      <c r="AA25" s="6"/>
      <c r="AB25" s="4" t="s">
        <v>2</v>
      </c>
      <c r="AC25" s="6"/>
    </row>
    <row r="26" spans="3:29" ht="15" customHeight="1" x14ac:dyDescent="0.25">
      <c r="C26" s="6"/>
      <c r="D26" s="6"/>
      <c r="E26" s="6"/>
      <c r="F26" s="6"/>
      <c r="G26" s="6"/>
      <c r="H26" s="6"/>
      <c r="I26" s="6"/>
      <c r="J26" s="6"/>
      <c r="M26" s="6"/>
      <c r="N26" s="4" t="s">
        <v>2</v>
      </c>
      <c r="Q26" s="3" t="s">
        <v>8</v>
      </c>
      <c r="R26" s="4">
        <f>R25*T25</f>
        <v>6566.0999999999995</v>
      </c>
      <c r="U26" s="6"/>
      <c r="V26" s="6"/>
      <c r="W26" s="6"/>
      <c r="X26" s="6"/>
      <c r="Y26" s="6"/>
      <c r="Z26" s="6"/>
      <c r="AA26" s="6"/>
      <c r="AB26" s="4" t="s">
        <v>2</v>
      </c>
      <c r="AC26" s="6"/>
    </row>
    <row r="27" spans="3:29" ht="15" customHeight="1" x14ac:dyDescent="0.25">
      <c r="C27" s="7" t="s">
        <v>76</v>
      </c>
      <c r="M27" s="6"/>
      <c r="N27" s="4"/>
      <c r="U27" s="6"/>
      <c r="V27" s="6"/>
      <c r="W27" s="6"/>
      <c r="X27" s="6"/>
      <c r="Y27" s="6"/>
      <c r="Z27" s="6"/>
      <c r="AA27" s="6"/>
      <c r="AB27" s="4"/>
      <c r="AC27" s="6"/>
    </row>
    <row r="28" spans="3:29" ht="15" customHeight="1" x14ac:dyDescent="0.25">
      <c r="M28" s="6"/>
      <c r="N28" s="4" t="s">
        <v>2</v>
      </c>
      <c r="P28" s="3" t="s">
        <v>50</v>
      </c>
      <c r="Q28" s="3" t="str">
        <f>IF(S19&lt;=R26,"does not","does")</f>
        <v>does not</v>
      </c>
      <c r="R28" s="23" t="s">
        <v>51</v>
      </c>
      <c r="S28" s="23"/>
      <c r="T28" s="24" t="str">
        <f>IF(Q28="does","==&gt;","")</f>
        <v/>
      </c>
      <c r="U28" s="4" t="str">
        <f>IF(Q28="does","subsititute","")</f>
        <v/>
      </c>
      <c r="V28" s="4" t="str">
        <f>IF(Q28="does",R26,"")</f>
        <v/>
      </c>
      <c r="W28" s="4" t="str">
        <f>IF(Q28="does","for H","")</f>
        <v/>
      </c>
      <c r="X28" s="6"/>
      <c r="Y28" s="6"/>
      <c r="Z28" s="6"/>
      <c r="AA28" s="6"/>
      <c r="AB28" s="4" t="s">
        <v>2</v>
      </c>
      <c r="AC28" s="6"/>
    </row>
    <row r="29" spans="3:29" x14ac:dyDescent="0.25">
      <c r="C29" s="27" t="s">
        <v>77</v>
      </c>
      <c r="D29" s="28"/>
      <c r="E29" s="28"/>
      <c r="F29" s="29"/>
      <c r="G29" s="30">
        <v>2752</v>
      </c>
      <c r="H29" s="31" t="s">
        <v>58</v>
      </c>
      <c r="I29" s="9" t="s">
        <v>78</v>
      </c>
      <c r="M29" s="6"/>
      <c r="N29" s="4" t="s">
        <v>2</v>
      </c>
      <c r="U29" s="6"/>
      <c r="V29" s="6"/>
      <c r="W29" s="6"/>
      <c r="X29" s="6"/>
      <c r="Y29" s="6"/>
      <c r="Z29" s="6"/>
      <c r="AA29" s="6"/>
      <c r="AB29" s="4" t="s">
        <v>2</v>
      </c>
      <c r="AC29" s="6"/>
    </row>
    <row r="30" spans="3:29" x14ac:dyDescent="0.25">
      <c r="C30" s="39" t="s">
        <v>79</v>
      </c>
      <c r="D30" s="6"/>
      <c r="E30" s="6"/>
      <c r="F30" s="38"/>
      <c r="G30" s="43">
        <v>89</v>
      </c>
      <c r="H30" s="31" t="s">
        <v>58</v>
      </c>
      <c r="I30" s="9" t="s">
        <v>80</v>
      </c>
      <c r="M30" s="6"/>
      <c r="N30" s="4" t="s">
        <v>2</v>
      </c>
      <c r="U30" s="6"/>
      <c r="V30" s="6"/>
      <c r="W30" s="6"/>
      <c r="X30" s="6"/>
      <c r="Y30" s="6"/>
      <c r="Z30" s="6"/>
      <c r="AA30" s="6"/>
      <c r="AB30" s="4" t="s">
        <v>2</v>
      </c>
      <c r="AC30" s="6"/>
    </row>
    <row r="31" spans="3:29" x14ac:dyDescent="0.25">
      <c r="C31" s="39" t="s">
        <v>81</v>
      </c>
      <c r="F31" s="44"/>
      <c r="G31" s="43">
        <v>-6</v>
      </c>
      <c r="H31" s="31" t="s">
        <v>58</v>
      </c>
      <c r="I31" s="9" t="s">
        <v>82</v>
      </c>
      <c r="M31" s="6"/>
      <c r="N31" s="4" t="s">
        <v>2</v>
      </c>
      <c r="O31" s="10" t="s">
        <v>83</v>
      </c>
      <c r="P31" s="6" t="s">
        <v>52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4" t="s">
        <v>2</v>
      </c>
      <c r="AC31" s="6"/>
    </row>
    <row r="32" spans="3:29" x14ac:dyDescent="0.25">
      <c r="C32" s="39" t="s">
        <v>57</v>
      </c>
      <c r="F32" s="44"/>
      <c r="G32" s="45">
        <v>60</v>
      </c>
      <c r="H32" s="31" t="s">
        <v>58</v>
      </c>
      <c r="I32" s="9" t="s">
        <v>84</v>
      </c>
      <c r="M32" s="6"/>
      <c r="N32" s="4" t="s">
        <v>2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4" t="s">
        <v>2</v>
      </c>
      <c r="AC32" s="6"/>
    </row>
    <row r="33" spans="1:29" x14ac:dyDescent="0.25">
      <c r="C33" s="32" t="s">
        <v>85</v>
      </c>
      <c r="D33" s="46"/>
      <c r="E33" s="46"/>
      <c r="F33" s="47"/>
      <c r="G33" s="48">
        <v>1057</v>
      </c>
      <c r="H33" s="31" t="s">
        <v>58</v>
      </c>
      <c r="I33" s="9" t="s">
        <v>86</v>
      </c>
      <c r="M33" s="6"/>
      <c r="N33" s="4" t="s">
        <v>2</v>
      </c>
      <c r="O33" s="6"/>
      <c r="P33" s="4" t="s">
        <v>7</v>
      </c>
      <c r="Q33" s="4" t="s">
        <v>8</v>
      </c>
      <c r="R33" s="11" t="s">
        <v>87</v>
      </c>
      <c r="S33" s="4"/>
      <c r="T33" s="4"/>
      <c r="U33" s="40" t="s">
        <v>71</v>
      </c>
      <c r="V33" s="6"/>
      <c r="W33" s="6"/>
      <c r="X33" s="6"/>
      <c r="Y33" s="6"/>
      <c r="Z33" s="6"/>
      <c r="AA33" s="6"/>
      <c r="AB33" s="4" t="s">
        <v>2</v>
      </c>
      <c r="AC33" s="6"/>
    </row>
    <row r="34" spans="1:29" x14ac:dyDescent="0.25">
      <c r="M34" s="6"/>
      <c r="N34" s="4" t="s">
        <v>2</v>
      </c>
      <c r="O34" s="6"/>
      <c r="P34" s="6"/>
      <c r="Q34" s="4" t="s">
        <v>8</v>
      </c>
      <c r="R34" s="11">
        <f>S12 + SUM(G24:G25) + SUM(G29:G32) - G33 - SUM(T12+P19+Q19+R19+MIN(S19,R26))</f>
        <v>-3913</v>
      </c>
      <c r="S34" s="6"/>
      <c r="T34" s="6"/>
      <c r="U34" s="6"/>
      <c r="V34" s="6"/>
      <c r="W34" s="6"/>
      <c r="X34" s="6"/>
      <c r="Y34" s="6"/>
      <c r="Z34" s="6"/>
      <c r="AA34" s="6"/>
      <c r="AB34" s="4" t="s">
        <v>2</v>
      </c>
      <c r="AC34" s="6"/>
    </row>
    <row r="35" spans="1:29" x14ac:dyDescent="0.25">
      <c r="C35" s="7" t="s">
        <v>65</v>
      </c>
      <c r="D35" s="6"/>
      <c r="E35" s="6"/>
      <c r="F35" s="6"/>
      <c r="G35" s="6"/>
      <c r="H35" s="6"/>
      <c r="I35" s="6"/>
      <c r="J35" s="6"/>
      <c r="M35" s="6"/>
      <c r="N35" s="4" t="s">
        <v>2</v>
      </c>
      <c r="U35" s="6"/>
      <c r="V35" s="6"/>
      <c r="W35" s="6"/>
      <c r="X35" s="6"/>
      <c r="Y35" s="6"/>
      <c r="Z35" s="6"/>
      <c r="AA35" s="6"/>
      <c r="AB35" s="4" t="s">
        <v>2</v>
      </c>
      <c r="AC35" s="6"/>
    </row>
    <row r="36" spans="1:29" x14ac:dyDescent="0.25">
      <c r="K36" s="6"/>
      <c r="L36" s="6"/>
      <c r="M36" s="6"/>
      <c r="N36" s="4" t="s">
        <v>2</v>
      </c>
      <c r="P36" t="s">
        <v>53</v>
      </c>
      <c r="T36" s="10">
        <f>MAX(0,R34)</f>
        <v>0</v>
      </c>
      <c r="U36" s="9" t="s">
        <v>54</v>
      </c>
      <c r="V36" s="6"/>
      <c r="W36" s="6"/>
      <c r="X36" s="6"/>
      <c r="Y36" s="6"/>
      <c r="Z36" s="6"/>
      <c r="AA36" s="6"/>
      <c r="AB36" s="4" t="s">
        <v>2</v>
      </c>
      <c r="AC36" s="6"/>
    </row>
    <row r="37" spans="1:29" x14ac:dyDescent="0.25">
      <c r="C37" s="36" t="s">
        <v>66</v>
      </c>
      <c r="D37" s="28"/>
      <c r="E37" s="28"/>
      <c r="F37" s="28"/>
      <c r="G37" s="28"/>
      <c r="H37" s="28"/>
      <c r="I37" s="28"/>
      <c r="J37" s="29"/>
      <c r="K37" s="6"/>
      <c r="L37" s="6"/>
      <c r="M37" s="6"/>
      <c r="N37" s="4" t="s">
        <v>2</v>
      </c>
      <c r="U37" s="6"/>
      <c r="V37" s="6"/>
      <c r="W37" s="6"/>
      <c r="X37" s="6"/>
      <c r="Y37" s="6"/>
      <c r="Z37" s="6"/>
      <c r="AA37" s="6"/>
      <c r="AB37" s="4" t="s">
        <v>2</v>
      </c>
      <c r="AC37" s="6"/>
    </row>
    <row r="38" spans="1:29" x14ac:dyDescent="0.25">
      <c r="C38" s="37" t="s">
        <v>67</v>
      </c>
      <c r="D38" s="6"/>
      <c r="E38" s="6"/>
      <c r="F38" s="6"/>
      <c r="G38" s="6"/>
      <c r="H38" s="6"/>
      <c r="I38" s="6"/>
      <c r="J38" s="38"/>
      <c r="K38" s="6"/>
      <c r="L38" s="6"/>
      <c r="M38" s="6"/>
      <c r="N38" s="4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4" t="s">
        <v>2</v>
      </c>
      <c r="AC38" s="6"/>
    </row>
    <row r="39" spans="1:29" x14ac:dyDescent="0.25">
      <c r="A39" s="6"/>
      <c r="B39" s="6"/>
      <c r="C39" s="39" t="s">
        <v>68</v>
      </c>
      <c r="D39" s="6"/>
      <c r="E39" s="6"/>
      <c r="F39" s="6"/>
      <c r="G39" s="6"/>
      <c r="H39" s="6"/>
      <c r="I39" s="6"/>
      <c r="J39" s="38"/>
      <c r="K39" s="6"/>
      <c r="L39" s="6"/>
      <c r="M39" s="6"/>
      <c r="N39" s="4" t="s">
        <v>2</v>
      </c>
      <c r="Y39" s="6"/>
      <c r="Z39" s="6"/>
      <c r="AA39" s="6"/>
      <c r="AB39" s="4" t="s">
        <v>2</v>
      </c>
      <c r="AC39" s="6"/>
    </row>
    <row r="40" spans="1:29" x14ac:dyDescent="0.25">
      <c r="C40" s="39" t="s">
        <v>69</v>
      </c>
      <c r="D40" s="6"/>
      <c r="E40" s="6"/>
      <c r="F40" s="6"/>
      <c r="G40" s="6"/>
      <c r="H40" s="6"/>
      <c r="I40" s="6"/>
      <c r="J40" s="38"/>
      <c r="N40" s="4" t="s">
        <v>2</v>
      </c>
      <c r="Y40" s="6"/>
      <c r="Z40" s="6"/>
      <c r="AA40" s="6"/>
      <c r="AB40" s="4" t="s">
        <v>2</v>
      </c>
      <c r="AC40" s="6"/>
    </row>
    <row r="41" spans="1:29" x14ac:dyDescent="0.25">
      <c r="C41" s="39" t="s">
        <v>70</v>
      </c>
      <c r="D41" s="6"/>
      <c r="E41" s="6"/>
      <c r="F41" s="6"/>
      <c r="G41" s="6"/>
      <c r="H41" s="6"/>
      <c r="I41" s="6"/>
      <c r="J41" s="38"/>
      <c r="N41" s="4" t="s">
        <v>2</v>
      </c>
      <c r="Y41" s="6"/>
      <c r="Z41" s="6"/>
      <c r="AA41" s="6"/>
      <c r="AB41" s="4" t="s">
        <v>2</v>
      </c>
      <c r="AC41" s="6"/>
    </row>
    <row r="42" spans="1:29" x14ac:dyDescent="0.25">
      <c r="C42" s="32" t="s">
        <v>72</v>
      </c>
      <c r="D42" s="33"/>
      <c r="E42" s="33"/>
      <c r="F42" s="33"/>
      <c r="G42" s="33"/>
      <c r="H42" s="33"/>
      <c r="I42" s="33"/>
      <c r="J42" s="34"/>
      <c r="N42" s="4" t="s">
        <v>2</v>
      </c>
      <c r="Y42" s="6"/>
      <c r="Z42" s="6"/>
      <c r="AA42" s="6"/>
      <c r="AB42" s="4" t="s">
        <v>2</v>
      </c>
      <c r="AC42" s="6"/>
    </row>
    <row r="43" spans="1:29" x14ac:dyDescent="0.25">
      <c r="N43" s="4" t="s">
        <v>2</v>
      </c>
      <c r="Y43" s="6"/>
      <c r="Z43" s="6"/>
      <c r="AA43" s="6"/>
      <c r="AB43" s="4" t="s">
        <v>2</v>
      </c>
      <c r="AC43" s="6"/>
    </row>
    <row r="44" spans="1:29" x14ac:dyDescent="0.25">
      <c r="N44" s="4" t="s">
        <v>2</v>
      </c>
      <c r="Y44" s="6"/>
      <c r="Z44" s="6"/>
      <c r="AA44" s="6"/>
      <c r="AB44" s="4" t="s">
        <v>2</v>
      </c>
      <c r="AC44" s="6"/>
    </row>
    <row r="45" spans="1:29" x14ac:dyDescent="0.25">
      <c r="N45" s="4" t="s">
        <v>2</v>
      </c>
      <c r="Y45" s="6"/>
      <c r="Z45" s="6"/>
      <c r="AA45" s="6"/>
      <c r="AB45" s="4" t="s">
        <v>2</v>
      </c>
      <c r="AC45" s="6"/>
    </row>
    <row r="46" spans="1:29" x14ac:dyDescent="0.25">
      <c r="N46" s="4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4" t="s">
        <v>2</v>
      </c>
      <c r="AC46" s="6"/>
    </row>
    <row r="47" spans="1:29" x14ac:dyDescent="0.25">
      <c r="N47" s="4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4" t="s">
        <v>2</v>
      </c>
      <c r="AC47" s="6"/>
    </row>
    <row r="48" spans="1:29" x14ac:dyDescent="0.25">
      <c r="N48" s="4" t="s">
        <v>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4" t="s">
        <v>2</v>
      </c>
      <c r="AC48" s="6"/>
    </row>
    <row r="49" spans="14:29" x14ac:dyDescent="0.25">
      <c r="N49" s="4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4" t="s">
        <v>2</v>
      </c>
      <c r="AC49" s="6"/>
    </row>
    <row r="50" spans="14:29" x14ac:dyDescent="0.25">
      <c r="N50" s="4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4" t="s">
        <v>2</v>
      </c>
      <c r="AC50" s="6"/>
    </row>
    <row r="51" spans="14:29" x14ac:dyDescent="0.25">
      <c r="N51" s="4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4" t="s">
        <v>2</v>
      </c>
    </row>
    <row r="52" spans="14:29" x14ac:dyDescent="0.25">
      <c r="N52" s="4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" t="s">
        <v>2</v>
      </c>
    </row>
    <row r="53" spans="14:29" x14ac:dyDescent="0.25">
      <c r="N53" s="4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" t="s">
        <v>2</v>
      </c>
    </row>
    <row r="54" spans="14:29" x14ac:dyDescent="0.25">
      <c r="N54" s="4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4" t="s">
        <v>2</v>
      </c>
    </row>
    <row r="55" spans="14:29" x14ac:dyDescent="0.25">
      <c r="N55" s="4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4" t="s">
        <v>2</v>
      </c>
    </row>
    <row r="56" spans="14:29" x14ac:dyDescent="0.25">
      <c r="N56" s="4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4" t="s">
        <v>2</v>
      </c>
    </row>
    <row r="57" spans="14:29" x14ac:dyDescent="0.25">
      <c r="N57" s="4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4" t="s">
        <v>2</v>
      </c>
    </row>
    <row r="58" spans="14:29" x14ac:dyDescent="0.25">
      <c r="N58" s="4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4" t="s">
        <v>2</v>
      </c>
    </row>
    <row r="59" spans="14:29" x14ac:dyDescent="0.25">
      <c r="N59" s="4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4" t="s">
        <v>2</v>
      </c>
    </row>
  </sheetData>
  <mergeCells count="19">
    <mergeCell ref="Q7:R7"/>
    <mergeCell ref="C8:C10"/>
    <mergeCell ref="D8:E8"/>
    <mergeCell ref="F8:F10"/>
    <mergeCell ref="G8:I8"/>
    <mergeCell ref="P8:P10"/>
    <mergeCell ref="U9:U10"/>
    <mergeCell ref="V9:V10"/>
    <mergeCell ref="S8:S10"/>
    <mergeCell ref="T8:V8"/>
    <mergeCell ref="D9:D10"/>
    <mergeCell ref="E9:E10"/>
    <mergeCell ref="G9:G10"/>
    <mergeCell ref="H9:H10"/>
    <mergeCell ref="I9:I10"/>
    <mergeCell ref="Q9:Q10"/>
    <mergeCell ref="R9:R10"/>
    <mergeCell ref="T9:T10"/>
    <mergeCell ref="Q8:R8"/>
  </mergeCells>
  <conditionalFormatting sqref="Q28">
    <cfRule type="cellIs" dxfId="5" priority="1" operator="equal">
      <formula>"does not"</formula>
    </cfRule>
    <cfRule type="cellIs" dxfId="4" priority="2" operator="equal">
      <formula>"does"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59"/>
  <sheetViews>
    <sheetView tabSelected="1" workbookViewId="0">
      <selection activeCell="J21" sqref="J21"/>
    </sheetView>
  </sheetViews>
  <sheetFormatPr defaultRowHeight="15" x14ac:dyDescent="0.25"/>
  <sheetData>
    <row r="1" spans="1:14" x14ac:dyDescent="0.25">
      <c r="A1" s="1" t="s">
        <v>0</v>
      </c>
      <c r="C1" t="s">
        <v>1</v>
      </c>
      <c r="D1" s="2"/>
      <c r="E1" s="2"/>
      <c r="N1" s="3" t="s">
        <v>2</v>
      </c>
    </row>
    <row r="2" spans="1:14" x14ac:dyDescent="0.25">
      <c r="A2" s="1" t="s">
        <v>3</v>
      </c>
      <c r="C2" t="s">
        <v>4</v>
      </c>
      <c r="N2" s="3" t="s">
        <v>2</v>
      </c>
    </row>
    <row r="3" spans="1:14" x14ac:dyDescent="0.25">
      <c r="A3" s="1" t="s">
        <v>5</v>
      </c>
      <c r="C3" t="s">
        <v>11</v>
      </c>
      <c r="N3" s="3" t="s">
        <v>2</v>
      </c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M4" s="6"/>
      <c r="N4" s="4" t="s">
        <v>2</v>
      </c>
    </row>
    <row r="5" spans="1:14" ht="15" customHeight="1" x14ac:dyDescent="0.25">
      <c r="A5" s="7" t="s">
        <v>12</v>
      </c>
      <c r="C5" s="6" t="s">
        <v>13</v>
      </c>
      <c r="D5" s="6"/>
      <c r="E5" s="6"/>
      <c r="F5" s="6"/>
      <c r="G5" s="6"/>
      <c r="H5" s="6"/>
      <c r="I5" s="6"/>
      <c r="J5" s="6"/>
      <c r="M5" s="6"/>
      <c r="N5" s="4" t="s">
        <v>2</v>
      </c>
    </row>
    <row r="6" spans="1:14" ht="15" customHeight="1" x14ac:dyDescent="0.25">
      <c r="A6" s="1"/>
      <c r="C6" s="6"/>
      <c r="D6" s="6"/>
      <c r="E6" s="6"/>
      <c r="F6" s="6"/>
      <c r="G6" s="6"/>
      <c r="H6" s="6"/>
      <c r="I6" s="6"/>
      <c r="J6" s="6"/>
      <c r="M6" s="6"/>
      <c r="N6" s="4" t="s">
        <v>2</v>
      </c>
    </row>
    <row r="7" spans="1:14" ht="15" customHeight="1" x14ac:dyDescent="0.25">
      <c r="A7" s="1" t="s">
        <v>6</v>
      </c>
      <c r="B7" s="6"/>
      <c r="C7" s="7" t="s">
        <v>16</v>
      </c>
      <c r="D7" s="12"/>
      <c r="E7" s="12"/>
      <c r="F7" s="13"/>
      <c r="G7" s="13"/>
      <c r="H7" s="13"/>
      <c r="I7" s="13"/>
      <c r="J7" s="6"/>
      <c r="M7" s="6"/>
      <c r="N7" s="4" t="s">
        <v>2</v>
      </c>
    </row>
    <row r="8" spans="1:14" ht="30" customHeight="1" x14ac:dyDescent="0.25">
      <c r="A8" s="6"/>
      <c r="B8" s="6"/>
      <c r="C8" s="51" t="s">
        <v>18</v>
      </c>
      <c r="D8" s="53" t="s">
        <v>19</v>
      </c>
      <c r="E8" s="54"/>
      <c r="F8" s="51" t="s">
        <v>64</v>
      </c>
      <c r="G8" s="55" t="s">
        <v>21</v>
      </c>
      <c r="H8" s="56"/>
      <c r="I8" s="57"/>
      <c r="J8" s="6"/>
      <c r="M8" s="6"/>
      <c r="N8" s="4" t="s">
        <v>2</v>
      </c>
    </row>
    <row r="9" spans="1:14" ht="15" customHeight="1" x14ac:dyDescent="0.25">
      <c r="A9" s="6"/>
      <c r="B9" s="6"/>
      <c r="C9" s="52"/>
      <c r="D9" s="51" t="s">
        <v>22</v>
      </c>
      <c r="E9" s="51" t="s">
        <v>23</v>
      </c>
      <c r="F9" s="52"/>
      <c r="G9" s="51" t="s">
        <v>24</v>
      </c>
      <c r="H9" s="51" t="s">
        <v>25</v>
      </c>
      <c r="I9" s="51" t="s">
        <v>26</v>
      </c>
      <c r="J9" s="6"/>
      <c r="M9" s="6"/>
      <c r="N9" s="4" t="s">
        <v>2</v>
      </c>
    </row>
    <row r="10" spans="1:14" x14ac:dyDescent="0.25">
      <c r="A10" s="6"/>
      <c r="B10" s="6"/>
      <c r="C10" s="52"/>
      <c r="D10" s="52"/>
      <c r="E10" s="52"/>
      <c r="F10" s="52"/>
      <c r="G10" s="52"/>
      <c r="H10" s="52"/>
      <c r="I10" s="52"/>
      <c r="J10" s="6"/>
      <c r="M10" s="6"/>
      <c r="N10" s="4" t="s">
        <v>2</v>
      </c>
    </row>
    <row r="11" spans="1:14" x14ac:dyDescent="0.25">
      <c r="A11" s="7"/>
      <c r="B11" s="6"/>
      <c r="C11" s="15" t="s">
        <v>27</v>
      </c>
      <c r="D11" s="15" t="s">
        <v>28</v>
      </c>
      <c r="E11" s="15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6"/>
      <c r="M11" s="6"/>
      <c r="N11" s="4" t="s">
        <v>2</v>
      </c>
    </row>
    <row r="12" spans="1:14" x14ac:dyDescent="0.25">
      <c r="A12" s="6"/>
      <c r="B12" s="6"/>
      <c r="C12" s="16">
        <v>4800</v>
      </c>
      <c r="D12" s="16">
        <v>13200</v>
      </c>
      <c r="E12" s="16">
        <v>6300</v>
      </c>
      <c r="F12" s="16">
        <v>24300</v>
      </c>
      <c r="G12" s="16">
        <v>1650</v>
      </c>
      <c r="H12" s="16">
        <v>7300</v>
      </c>
      <c r="I12" s="16">
        <v>-5650</v>
      </c>
      <c r="J12" s="6"/>
      <c r="M12" s="6"/>
      <c r="N12" s="4" t="s">
        <v>2</v>
      </c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M13" s="6"/>
      <c r="N13" s="4" t="s">
        <v>2</v>
      </c>
    </row>
    <row r="14" spans="1:14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M14" s="6"/>
      <c r="N14" s="4" t="s">
        <v>2</v>
      </c>
    </row>
    <row r="15" spans="1:14" x14ac:dyDescent="0.25">
      <c r="C15" s="7" t="s">
        <v>16</v>
      </c>
      <c r="D15" s="14"/>
      <c r="E15" s="14"/>
      <c r="F15" s="14"/>
      <c r="G15" s="14"/>
      <c r="H15" s="6"/>
      <c r="I15" s="6"/>
      <c r="J15" s="6"/>
      <c r="M15" s="6"/>
      <c r="N15" s="4" t="s">
        <v>2</v>
      </c>
    </row>
    <row r="16" spans="1:14" ht="15" customHeight="1" x14ac:dyDescent="0.25">
      <c r="C16" s="17" t="s">
        <v>37</v>
      </c>
      <c r="D16" s="18"/>
      <c r="E16" s="19"/>
      <c r="F16" s="20"/>
      <c r="G16" s="21"/>
      <c r="H16" s="6"/>
      <c r="I16" s="6"/>
      <c r="J16" s="6"/>
      <c r="M16" s="6"/>
      <c r="N16" s="4" t="s">
        <v>2</v>
      </c>
    </row>
    <row r="17" spans="3:14" ht="45" customHeight="1" x14ac:dyDescent="0.25">
      <c r="C17" s="42" t="s">
        <v>38</v>
      </c>
      <c r="D17" s="49" t="s">
        <v>89</v>
      </c>
      <c r="E17" s="42" t="s">
        <v>39</v>
      </c>
      <c r="F17" s="42" t="s">
        <v>40</v>
      </c>
      <c r="G17" s="41" t="s">
        <v>41</v>
      </c>
      <c r="H17" s="6"/>
      <c r="I17" s="6"/>
      <c r="J17" s="6"/>
      <c r="M17" s="6"/>
      <c r="N17" s="4" t="s">
        <v>2</v>
      </c>
    </row>
    <row r="18" spans="3:14" x14ac:dyDescent="0.25">
      <c r="C18" s="15" t="s">
        <v>42</v>
      </c>
      <c r="D18" s="15" t="s">
        <v>43</v>
      </c>
      <c r="E18" s="15" t="s">
        <v>44</v>
      </c>
      <c r="F18" s="15" t="s">
        <v>45</v>
      </c>
      <c r="G18" s="15" t="s">
        <v>46</v>
      </c>
      <c r="H18" s="6"/>
      <c r="I18" s="6"/>
      <c r="J18" s="6"/>
      <c r="M18" s="6"/>
      <c r="N18" s="4" t="s">
        <v>2</v>
      </c>
    </row>
    <row r="19" spans="3:14" ht="15" customHeight="1" x14ac:dyDescent="0.25">
      <c r="C19" s="16">
        <v>6700</v>
      </c>
      <c r="D19" s="16">
        <v>12900</v>
      </c>
      <c r="E19" s="16">
        <v>6200</v>
      </c>
      <c r="F19" s="16">
        <v>7000</v>
      </c>
      <c r="G19" s="16">
        <f>SUM(C19:F19)</f>
        <v>32800</v>
      </c>
      <c r="H19" s="6"/>
      <c r="I19" s="6"/>
      <c r="J19" s="6"/>
      <c r="M19" s="6"/>
      <c r="N19" s="4" t="s">
        <v>2</v>
      </c>
    </row>
    <row r="20" spans="3:14" x14ac:dyDescent="0.25">
      <c r="C20" s="6"/>
      <c r="D20" s="6"/>
      <c r="E20" s="6"/>
      <c r="F20" s="6"/>
      <c r="G20" s="6"/>
      <c r="H20" s="6"/>
      <c r="I20" s="6"/>
      <c r="J20" s="6"/>
      <c r="M20" s="6"/>
      <c r="N20" s="4" t="s">
        <v>2</v>
      </c>
    </row>
    <row r="21" spans="3:14" ht="15" customHeight="1" x14ac:dyDescent="0.25">
      <c r="J21" s="6"/>
      <c r="M21" s="6"/>
      <c r="N21" s="4" t="s">
        <v>2</v>
      </c>
    </row>
    <row r="22" spans="3:14" ht="15" customHeight="1" x14ac:dyDescent="0.25">
      <c r="C22" s="7" t="s">
        <v>75</v>
      </c>
      <c r="D22" s="6"/>
      <c r="E22" s="6"/>
      <c r="F22" s="6"/>
      <c r="G22" s="6"/>
      <c r="H22" s="6"/>
      <c r="I22" s="6"/>
      <c r="J22" s="6"/>
      <c r="M22" s="6"/>
      <c r="N22" s="4" t="s">
        <v>2</v>
      </c>
    </row>
    <row r="23" spans="3:14" ht="15" customHeight="1" x14ac:dyDescent="0.25">
      <c r="C23" s="6"/>
      <c r="D23" s="6"/>
      <c r="E23" s="6"/>
      <c r="F23" s="6"/>
      <c r="G23" s="6"/>
      <c r="H23" s="6"/>
      <c r="I23" s="6"/>
      <c r="J23" s="6"/>
      <c r="M23" s="6"/>
      <c r="N23" s="4" t="s">
        <v>2</v>
      </c>
    </row>
    <row r="24" spans="3:14" ht="15" customHeight="1" x14ac:dyDescent="0.25">
      <c r="C24" s="27" t="s">
        <v>57</v>
      </c>
      <c r="D24" s="28"/>
      <c r="E24" s="28"/>
      <c r="F24" s="29"/>
      <c r="G24" s="30">
        <v>143</v>
      </c>
      <c r="H24" s="31" t="s">
        <v>58</v>
      </c>
      <c r="I24" s="9" t="s">
        <v>59</v>
      </c>
      <c r="J24" s="6"/>
      <c r="M24" s="6"/>
      <c r="N24" s="4" t="s">
        <v>2</v>
      </c>
    </row>
    <row r="25" spans="3:14" ht="15" customHeight="1" x14ac:dyDescent="0.25">
      <c r="C25" s="32" t="s">
        <v>60</v>
      </c>
      <c r="D25" s="33"/>
      <c r="E25" s="33"/>
      <c r="F25" s="34"/>
      <c r="G25" s="35">
        <v>110</v>
      </c>
      <c r="H25" s="31" t="s">
        <v>58</v>
      </c>
      <c r="I25" s="9" t="s">
        <v>61</v>
      </c>
      <c r="J25" s="6"/>
      <c r="M25" s="6"/>
      <c r="N25" s="4" t="s">
        <v>2</v>
      </c>
    </row>
    <row r="26" spans="3:14" ht="15" customHeight="1" x14ac:dyDescent="0.25">
      <c r="C26" s="6"/>
      <c r="D26" s="6"/>
      <c r="E26" s="6"/>
      <c r="F26" s="6"/>
      <c r="G26" s="6"/>
      <c r="H26" s="6"/>
      <c r="I26" s="6"/>
      <c r="J26" s="6"/>
      <c r="M26" s="6"/>
      <c r="N26" s="4" t="s">
        <v>2</v>
      </c>
    </row>
    <row r="27" spans="3:14" ht="15" customHeight="1" x14ac:dyDescent="0.25">
      <c r="C27" s="7" t="s">
        <v>76</v>
      </c>
      <c r="M27" s="6"/>
      <c r="N27" s="4"/>
    </row>
    <row r="28" spans="3:14" ht="15" customHeight="1" x14ac:dyDescent="0.25">
      <c r="M28" s="6"/>
      <c r="N28" s="4" t="s">
        <v>2</v>
      </c>
    </row>
    <row r="29" spans="3:14" x14ac:dyDescent="0.25">
      <c r="C29" s="27" t="s">
        <v>77</v>
      </c>
      <c r="D29" s="28"/>
      <c r="E29" s="28"/>
      <c r="F29" s="29"/>
      <c r="G29" s="30">
        <v>3790</v>
      </c>
      <c r="H29" s="31" t="s">
        <v>58</v>
      </c>
      <c r="I29" s="9" t="s">
        <v>78</v>
      </c>
      <c r="M29" s="6"/>
      <c r="N29" s="4" t="s">
        <v>2</v>
      </c>
    </row>
    <row r="30" spans="3:14" x14ac:dyDescent="0.25">
      <c r="C30" s="39" t="s">
        <v>79</v>
      </c>
      <c r="D30" s="6"/>
      <c r="E30" s="6"/>
      <c r="F30" s="38"/>
      <c r="G30" s="43">
        <v>229</v>
      </c>
      <c r="H30" s="31" t="s">
        <v>58</v>
      </c>
      <c r="I30" s="9" t="s">
        <v>80</v>
      </c>
      <c r="M30" s="6"/>
      <c r="N30" s="4" t="s">
        <v>2</v>
      </c>
    </row>
    <row r="31" spans="3:14" x14ac:dyDescent="0.25">
      <c r="C31" s="39" t="s">
        <v>81</v>
      </c>
      <c r="F31" s="44"/>
      <c r="G31" s="43">
        <v>-905</v>
      </c>
      <c r="H31" s="31" t="s">
        <v>58</v>
      </c>
      <c r="I31" s="9" t="s">
        <v>82</v>
      </c>
      <c r="M31" s="6"/>
      <c r="N31" s="4" t="s">
        <v>2</v>
      </c>
    </row>
    <row r="32" spans="3:14" x14ac:dyDescent="0.25">
      <c r="C32" s="39" t="s">
        <v>57</v>
      </c>
      <c r="F32" s="44"/>
      <c r="G32" s="45">
        <v>118</v>
      </c>
      <c r="H32" s="31" t="s">
        <v>58</v>
      </c>
      <c r="I32" s="9" t="s">
        <v>84</v>
      </c>
      <c r="M32" s="6"/>
      <c r="N32" s="4" t="s">
        <v>2</v>
      </c>
    </row>
    <row r="33" spans="1:14" x14ac:dyDescent="0.25">
      <c r="C33" s="32" t="s">
        <v>85</v>
      </c>
      <c r="D33" s="46"/>
      <c r="E33" s="46"/>
      <c r="F33" s="47"/>
      <c r="G33" s="48">
        <v>1137</v>
      </c>
      <c r="H33" s="31" t="s">
        <v>58</v>
      </c>
      <c r="I33" s="9" t="s">
        <v>86</v>
      </c>
      <c r="M33" s="6"/>
      <c r="N33" s="4" t="s">
        <v>2</v>
      </c>
    </row>
    <row r="34" spans="1:14" x14ac:dyDescent="0.25">
      <c r="M34" s="6"/>
      <c r="N34" s="4" t="s">
        <v>2</v>
      </c>
    </row>
    <row r="35" spans="1:14" x14ac:dyDescent="0.25">
      <c r="C35" s="7" t="s">
        <v>65</v>
      </c>
      <c r="D35" s="6"/>
      <c r="E35" s="6"/>
      <c r="F35" s="6"/>
      <c r="G35" s="6"/>
      <c r="H35" s="6"/>
      <c r="I35" s="6"/>
      <c r="J35" s="6"/>
      <c r="M35" s="6"/>
      <c r="N35" s="4" t="s">
        <v>2</v>
      </c>
    </row>
    <row r="36" spans="1:14" x14ac:dyDescent="0.25">
      <c r="K36" s="6"/>
      <c r="L36" s="6"/>
      <c r="M36" s="6"/>
      <c r="N36" s="4" t="s">
        <v>2</v>
      </c>
    </row>
    <row r="37" spans="1:14" x14ac:dyDescent="0.25">
      <c r="C37" s="36" t="s">
        <v>66</v>
      </c>
      <c r="D37" s="28"/>
      <c r="E37" s="28"/>
      <c r="F37" s="28"/>
      <c r="G37" s="28"/>
      <c r="H37" s="28"/>
      <c r="I37" s="28"/>
      <c r="J37" s="29"/>
      <c r="K37" s="6"/>
      <c r="L37" s="6"/>
      <c r="M37" s="6"/>
      <c r="N37" s="4" t="s">
        <v>2</v>
      </c>
    </row>
    <row r="38" spans="1:14" x14ac:dyDescent="0.25">
      <c r="C38" s="37" t="s">
        <v>67</v>
      </c>
      <c r="D38" s="6"/>
      <c r="E38" s="6"/>
      <c r="F38" s="6"/>
      <c r="G38" s="6"/>
      <c r="H38" s="6"/>
      <c r="I38" s="6"/>
      <c r="J38" s="38"/>
      <c r="K38" s="6"/>
      <c r="L38" s="6"/>
      <c r="M38" s="6"/>
      <c r="N38" s="4" t="s">
        <v>2</v>
      </c>
    </row>
    <row r="39" spans="1:14" x14ac:dyDescent="0.25">
      <c r="A39" s="6"/>
      <c r="B39" s="6"/>
      <c r="C39" s="39" t="s">
        <v>68</v>
      </c>
      <c r="D39" s="6"/>
      <c r="E39" s="6"/>
      <c r="F39" s="6"/>
      <c r="G39" s="6"/>
      <c r="H39" s="6"/>
      <c r="I39" s="6"/>
      <c r="J39" s="38"/>
      <c r="K39" s="6"/>
      <c r="L39" s="6"/>
      <c r="M39" s="6"/>
      <c r="N39" s="4" t="s">
        <v>2</v>
      </c>
    </row>
    <row r="40" spans="1:14" x14ac:dyDescent="0.25">
      <c r="C40" s="39" t="s">
        <v>69</v>
      </c>
      <c r="D40" s="6"/>
      <c r="E40" s="6"/>
      <c r="F40" s="6"/>
      <c r="G40" s="6"/>
      <c r="H40" s="6"/>
      <c r="I40" s="6"/>
      <c r="J40" s="38"/>
      <c r="N40" s="4" t="s">
        <v>2</v>
      </c>
    </row>
    <row r="41" spans="1:14" x14ac:dyDescent="0.25">
      <c r="C41" s="39" t="s">
        <v>70</v>
      </c>
      <c r="D41" s="6"/>
      <c r="E41" s="6"/>
      <c r="F41" s="6"/>
      <c r="G41" s="6"/>
      <c r="H41" s="6"/>
      <c r="I41" s="6"/>
      <c r="J41" s="38"/>
      <c r="N41" s="4" t="s">
        <v>2</v>
      </c>
    </row>
    <row r="42" spans="1:14" x14ac:dyDescent="0.25">
      <c r="C42" s="32" t="s">
        <v>72</v>
      </c>
      <c r="D42" s="33"/>
      <c r="E42" s="33"/>
      <c r="F42" s="33"/>
      <c r="G42" s="33"/>
      <c r="H42" s="33"/>
      <c r="I42" s="33"/>
      <c r="J42" s="34"/>
      <c r="N42" s="4" t="s">
        <v>2</v>
      </c>
    </row>
    <row r="43" spans="1:14" x14ac:dyDescent="0.25">
      <c r="N43" s="4" t="s">
        <v>2</v>
      </c>
    </row>
    <row r="44" spans="1:14" x14ac:dyDescent="0.25">
      <c r="N44" s="4" t="s">
        <v>2</v>
      </c>
    </row>
    <row r="45" spans="1:14" x14ac:dyDescent="0.25">
      <c r="N45" s="4" t="s">
        <v>2</v>
      </c>
    </row>
    <row r="46" spans="1:14" x14ac:dyDescent="0.25">
      <c r="N46" s="4" t="s">
        <v>2</v>
      </c>
    </row>
    <row r="47" spans="1:14" x14ac:dyDescent="0.25">
      <c r="N47" s="4" t="s">
        <v>2</v>
      </c>
    </row>
    <row r="48" spans="1:14" x14ac:dyDescent="0.25">
      <c r="N48" s="4" t="s">
        <v>2</v>
      </c>
    </row>
    <row r="49" spans="14:14" x14ac:dyDescent="0.25">
      <c r="N49" s="4" t="s">
        <v>2</v>
      </c>
    </row>
    <row r="50" spans="14:14" x14ac:dyDescent="0.25">
      <c r="N50" s="4" t="s">
        <v>2</v>
      </c>
    </row>
    <row r="51" spans="14:14" x14ac:dyDescent="0.25">
      <c r="N51" s="4" t="s">
        <v>2</v>
      </c>
    </row>
    <row r="52" spans="14:14" x14ac:dyDescent="0.25">
      <c r="N52" s="4" t="s">
        <v>2</v>
      </c>
    </row>
    <row r="53" spans="14:14" x14ac:dyDescent="0.25">
      <c r="N53" s="4" t="s">
        <v>2</v>
      </c>
    </row>
    <row r="54" spans="14:14" x14ac:dyDescent="0.25">
      <c r="N54" s="4" t="s">
        <v>2</v>
      </c>
    </row>
    <row r="55" spans="14:14" x14ac:dyDescent="0.25">
      <c r="N55" s="4" t="s">
        <v>2</v>
      </c>
    </row>
    <row r="56" spans="14:14" x14ac:dyDescent="0.25">
      <c r="N56" s="4" t="s">
        <v>2</v>
      </c>
    </row>
    <row r="57" spans="14:14" x14ac:dyDescent="0.25">
      <c r="N57" s="4" t="s">
        <v>2</v>
      </c>
    </row>
    <row r="58" spans="14:14" x14ac:dyDescent="0.25">
      <c r="N58" s="4" t="s">
        <v>2</v>
      </c>
    </row>
    <row r="59" spans="14:14" x14ac:dyDescent="0.25">
      <c r="N59" s="4" t="s">
        <v>2</v>
      </c>
    </row>
  </sheetData>
  <mergeCells count="9">
    <mergeCell ref="C8:C10"/>
    <mergeCell ref="D8:E8"/>
    <mergeCell ref="F8:F10"/>
    <mergeCell ref="G8:I8"/>
    <mergeCell ref="D9:D10"/>
    <mergeCell ref="E9:E10"/>
    <mergeCell ref="G9:G10"/>
    <mergeCell ref="H9:H10"/>
    <mergeCell ref="I9:I10"/>
  </mergeCells>
  <conditionalFormatting sqref="Q28">
    <cfRule type="cellIs" dxfId="3" priority="1" operator="equal">
      <formula>"does not"</formula>
    </cfRule>
    <cfRule type="cellIs" dxfId="2" priority="2" operator="equal">
      <formula>"does"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workbookViewId="0">
      <selection activeCell="T22" sqref="T22"/>
    </sheetView>
  </sheetViews>
  <sheetFormatPr defaultRowHeight="15" x14ac:dyDescent="0.25"/>
  <cols>
    <col min="19" max="19" width="13.7109375" customWidth="1"/>
  </cols>
  <sheetData>
    <row r="1" spans="1:29" x14ac:dyDescent="0.25">
      <c r="A1" s="1" t="s">
        <v>0</v>
      </c>
      <c r="C1" t="s">
        <v>1</v>
      </c>
      <c r="D1" s="2"/>
      <c r="E1" s="2"/>
      <c r="N1" s="3" t="s">
        <v>2</v>
      </c>
      <c r="AB1" s="3" t="s">
        <v>2</v>
      </c>
    </row>
    <row r="2" spans="1:29" x14ac:dyDescent="0.25">
      <c r="A2" s="1" t="s">
        <v>3</v>
      </c>
      <c r="C2" t="s">
        <v>4</v>
      </c>
      <c r="N2" s="3" t="s">
        <v>2</v>
      </c>
      <c r="AB2" s="3" t="s">
        <v>2</v>
      </c>
    </row>
    <row r="3" spans="1:29" x14ac:dyDescent="0.25">
      <c r="A3" s="1" t="s">
        <v>5</v>
      </c>
      <c r="C3" t="s">
        <v>11</v>
      </c>
      <c r="N3" s="3" t="s">
        <v>2</v>
      </c>
      <c r="O3" s="25" t="s">
        <v>55</v>
      </c>
      <c r="P3" t="s">
        <v>56</v>
      </c>
      <c r="V3" s="26" t="s">
        <v>73</v>
      </c>
      <c r="AB3" s="3" t="s">
        <v>2</v>
      </c>
    </row>
    <row r="4" spans="1:29" x14ac:dyDescent="0.25">
      <c r="A4" s="6"/>
      <c r="B4" s="6"/>
      <c r="C4" s="6"/>
      <c r="D4" s="6"/>
      <c r="E4" s="6"/>
      <c r="F4" s="6"/>
      <c r="G4" s="6"/>
      <c r="H4" s="6"/>
      <c r="I4" s="6"/>
      <c r="J4" s="6"/>
      <c r="M4" s="6"/>
      <c r="N4" s="4" t="s">
        <v>2</v>
      </c>
      <c r="AB4" s="4" t="s">
        <v>2</v>
      </c>
      <c r="AC4" s="6"/>
    </row>
    <row r="5" spans="1:29" ht="15" customHeight="1" x14ac:dyDescent="0.25">
      <c r="A5" s="7" t="s">
        <v>12</v>
      </c>
      <c r="C5" s="6" t="s">
        <v>13</v>
      </c>
      <c r="D5" s="6"/>
      <c r="E5" s="6"/>
      <c r="F5" s="6"/>
      <c r="G5" s="6"/>
      <c r="H5" s="6"/>
      <c r="I5" s="6"/>
      <c r="J5" s="6"/>
      <c r="M5" s="6"/>
      <c r="N5" s="4" t="s">
        <v>2</v>
      </c>
      <c r="O5" s="5" t="s">
        <v>14</v>
      </c>
      <c r="P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" t="s">
        <v>2</v>
      </c>
      <c r="AC5" s="6"/>
    </row>
    <row r="6" spans="1:29" ht="15" customHeight="1" x14ac:dyDescent="0.25">
      <c r="A6" s="1"/>
      <c r="C6" s="6"/>
      <c r="D6" s="6"/>
      <c r="E6" s="6"/>
      <c r="F6" s="6"/>
      <c r="G6" s="6"/>
      <c r="H6" s="6"/>
      <c r="I6" s="6"/>
      <c r="J6" s="6"/>
      <c r="M6" s="6"/>
      <c r="N6" s="4" t="s">
        <v>2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4" t="s">
        <v>2</v>
      </c>
      <c r="AC6" s="6"/>
    </row>
    <row r="7" spans="1:29" ht="15" customHeight="1" x14ac:dyDescent="0.25">
      <c r="A7" s="1" t="s">
        <v>6</v>
      </c>
      <c r="B7" s="6"/>
      <c r="C7" s="7" t="s">
        <v>16</v>
      </c>
      <c r="D7" s="12"/>
      <c r="E7" s="12"/>
      <c r="F7" s="13"/>
      <c r="G7" s="13"/>
      <c r="H7" s="13"/>
      <c r="I7" s="13"/>
      <c r="J7" s="6"/>
      <c r="M7" s="6"/>
      <c r="N7" s="4" t="s">
        <v>2</v>
      </c>
      <c r="O7" s="6"/>
      <c r="P7" s="14" t="s">
        <v>62</v>
      </c>
      <c r="Q7" s="58" t="s">
        <v>74</v>
      </c>
      <c r="R7" s="58"/>
      <c r="S7" s="14"/>
      <c r="T7" s="14" t="s">
        <v>63</v>
      </c>
      <c r="U7" s="14"/>
      <c r="V7" s="14"/>
      <c r="W7" s="6"/>
      <c r="X7" s="6"/>
      <c r="Y7" s="6"/>
      <c r="Z7" s="6"/>
      <c r="AA7" s="6"/>
      <c r="AB7" s="4" t="s">
        <v>2</v>
      </c>
      <c r="AC7" s="6"/>
    </row>
    <row r="8" spans="1:29" ht="30" customHeight="1" x14ac:dyDescent="0.25">
      <c r="A8" s="6"/>
      <c r="B8" s="6"/>
      <c r="C8" s="51" t="s">
        <v>18</v>
      </c>
      <c r="D8" s="53" t="s">
        <v>19</v>
      </c>
      <c r="E8" s="54"/>
      <c r="F8" s="51" t="s">
        <v>64</v>
      </c>
      <c r="G8" s="55" t="s">
        <v>21</v>
      </c>
      <c r="H8" s="56"/>
      <c r="I8" s="57"/>
      <c r="J8" s="6"/>
      <c r="M8" s="6"/>
      <c r="N8" s="4" t="s">
        <v>2</v>
      </c>
      <c r="O8" s="6"/>
      <c r="P8" s="51" t="s">
        <v>18</v>
      </c>
      <c r="Q8" s="53" t="s">
        <v>19</v>
      </c>
      <c r="R8" s="54"/>
      <c r="S8" s="51" t="s">
        <v>20</v>
      </c>
      <c r="T8" s="55" t="s">
        <v>21</v>
      </c>
      <c r="U8" s="56"/>
      <c r="V8" s="57"/>
      <c r="W8" s="6"/>
      <c r="X8" s="6"/>
      <c r="Y8" s="6"/>
      <c r="Z8" s="6"/>
      <c r="AA8" s="6"/>
      <c r="AB8" s="4" t="s">
        <v>2</v>
      </c>
      <c r="AC8" s="6"/>
    </row>
    <row r="9" spans="1:29" ht="15" customHeight="1" x14ac:dyDescent="0.25">
      <c r="A9" s="6"/>
      <c r="B9" s="6"/>
      <c r="C9" s="52"/>
      <c r="D9" s="51" t="s">
        <v>22</v>
      </c>
      <c r="E9" s="51" t="s">
        <v>23</v>
      </c>
      <c r="F9" s="52"/>
      <c r="G9" s="51" t="s">
        <v>24</v>
      </c>
      <c r="H9" s="51" t="s">
        <v>25</v>
      </c>
      <c r="I9" s="51" t="s">
        <v>26</v>
      </c>
      <c r="J9" s="6"/>
      <c r="M9" s="6"/>
      <c r="N9" s="4" t="s">
        <v>2</v>
      </c>
      <c r="O9" s="6"/>
      <c r="P9" s="52"/>
      <c r="Q9" s="51" t="s">
        <v>22</v>
      </c>
      <c r="R9" s="51" t="s">
        <v>23</v>
      </c>
      <c r="S9" s="52"/>
      <c r="T9" s="51" t="s">
        <v>24</v>
      </c>
      <c r="U9" s="51" t="s">
        <v>25</v>
      </c>
      <c r="V9" s="51" t="s">
        <v>26</v>
      </c>
      <c r="W9" s="6"/>
      <c r="X9" s="6"/>
      <c r="Y9" s="6"/>
      <c r="Z9" s="6"/>
      <c r="AA9" s="6"/>
      <c r="AB9" s="4" t="s">
        <v>2</v>
      </c>
      <c r="AC9" s="6"/>
    </row>
    <row r="10" spans="1:29" x14ac:dyDescent="0.25">
      <c r="A10" s="6"/>
      <c r="B10" s="6"/>
      <c r="C10" s="52"/>
      <c r="D10" s="52"/>
      <c r="E10" s="52"/>
      <c r="F10" s="52"/>
      <c r="G10" s="52"/>
      <c r="H10" s="52"/>
      <c r="I10" s="52"/>
      <c r="J10" s="6"/>
      <c r="M10" s="6"/>
      <c r="N10" s="4" t="s">
        <v>2</v>
      </c>
      <c r="O10" s="6"/>
      <c r="P10" s="52"/>
      <c r="Q10" s="52"/>
      <c r="R10" s="52"/>
      <c r="S10" s="52"/>
      <c r="T10" s="52"/>
      <c r="U10" s="52"/>
      <c r="V10" s="52"/>
      <c r="W10" s="6"/>
      <c r="X10" s="6"/>
      <c r="Y10" s="6"/>
      <c r="Z10" s="6"/>
      <c r="AA10" s="6"/>
      <c r="AB10" s="4" t="s">
        <v>2</v>
      </c>
      <c r="AC10" s="6"/>
    </row>
    <row r="11" spans="1:29" x14ac:dyDescent="0.25">
      <c r="A11" s="7"/>
      <c r="B11" s="6"/>
      <c r="C11" s="15" t="s">
        <v>27</v>
      </c>
      <c r="D11" s="15" t="s">
        <v>28</v>
      </c>
      <c r="E11" s="15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6"/>
      <c r="M11" s="6"/>
      <c r="N11" s="4" t="s">
        <v>2</v>
      </c>
      <c r="O11" s="6"/>
      <c r="P11" s="15" t="s">
        <v>27</v>
      </c>
      <c r="Q11" s="15" t="s">
        <v>28</v>
      </c>
      <c r="R11" s="15" t="s">
        <v>29</v>
      </c>
      <c r="S11" s="15" t="s">
        <v>30</v>
      </c>
      <c r="T11" s="15" t="s">
        <v>31</v>
      </c>
      <c r="U11" s="15" t="s">
        <v>32</v>
      </c>
      <c r="V11" s="15" t="s">
        <v>33</v>
      </c>
      <c r="W11" s="6"/>
      <c r="X11" s="6"/>
      <c r="Y11" s="6"/>
      <c r="Z11" s="6"/>
      <c r="AA11" s="6"/>
      <c r="AB11" s="4" t="s">
        <v>2</v>
      </c>
      <c r="AC11" s="6"/>
    </row>
    <row r="12" spans="1:29" x14ac:dyDescent="0.25">
      <c r="A12" s="6"/>
      <c r="B12" s="6"/>
      <c r="C12" s="16">
        <v>4800</v>
      </c>
      <c r="D12" s="16">
        <v>13200</v>
      </c>
      <c r="E12" s="16">
        <v>6300</v>
      </c>
      <c r="F12" s="16">
        <v>24300</v>
      </c>
      <c r="G12" s="16">
        <v>1650</v>
      </c>
      <c r="H12" s="16">
        <v>7300</v>
      </c>
      <c r="I12" s="16">
        <v>-5650</v>
      </c>
      <c r="J12" s="6"/>
      <c r="M12" s="6"/>
      <c r="N12" s="4" t="s">
        <v>2</v>
      </c>
      <c r="O12" s="6"/>
      <c r="P12" s="16">
        <f>C12</f>
        <v>4800</v>
      </c>
      <c r="Q12" s="16">
        <f>D12</f>
        <v>13200</v>
      </c>
      <c r="R12" s="16">
        <f t="shared" ref="R12:U12" si="0">E12</f>
        <v>6300</v>
      </c>
      <c r="S12" s="16">
        <f t="shared" si="0"/>
        <v>24300</v>
      </c>
      <c r="T12" s="16">
        <f t="shared" si="0"/>
        <v>1650</v>
      </c>
      <c r="U12" s="16">
        <f t="shared" si="0"/>
        <v>7300</v>
      </c>
      <c r="V12" s="16">
        <f>I12</f>
        <v>-5650</v>
      </c>
      <c r="W12" s="6"/>
      <c r="X12" s="6"/>
      <c r="Y12" s="6"/>
      <c r="Z12" s="6"/>
      <c r="AA12" s="6"/>
      <c r="AB12" s="4" t="s">
        <v>2</v>
      </c>
      <c r="AC12" s="6"/>
    </row>
    <row r="13" spans="1:29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M13" s="6"/>
      <c r="N13" s="4" t="s">
        <v>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4"/>
      <c r="AC13" s="6"/>
    </row>
    <row r="14" spans="1:29" x14ac:dyDescent="0.25">
      <c r="A14" s="6"/>
      <c r="B14" s="6"/>
      <c r="C14" s="14"/>
      <c r="D14" s="14"/>
      <c r="E14" s="14"/>
      <c r="F14" s="14"/>
      <c r="G14" s="14"/>
      <c r="H14" s="6"/>
      <c r="I14" s="6"/>
      <c r="J14" s="6"/>
      <c r="M14" s="6"/>
      <c r="N14" s="4" t="s">
        <v>2</v>
      </c>
      <c r="O14" s="6"/>
      <c r="P14" s="14"/>
      <c r="Q14" s="14"/>
      <c r="R14" s="14"/>
      <c r="S14" s="14"/>
      <c r="T14" s="14"/>
      <c r="U14" s="6"/>
      <c r="V14" s="6"/>
      <c r="W14" s="6"/>
      <c r="X14" s="6"/>
      <c r="Y14" s="6"/>
      <c r="Z14" s="6"/>
      <c r="AA14" s="6"/>
      <c r="AB14" s="4" t="s">
        <v>2</v>
      </c>
      <c r="AC14" s="6"/>
    </row>
    <row r="15" spans="1:29" x14ac:dyDescent="0.25">
      <c r="C15" s="7" t="s">
        <v>16</v>
      </c>
      <c r="D15" s="14"/>
      <c r="E15" s="14"/>
      <c r="F15" s="14"/>
      <c r="G15" s="14"/>
      <c r="H15" s="6"/>
      <c r="I15" s="6"/>
      <c r="J15" s="6"/>
      <c r="M15" s="6"/>
      <c r="N15" s="4" t="s">
        <v>2</v>
      </c>
      <c r="O15" s="6"/>
      <c r="P15" s="14" t="s">
        <v>17</v>
      </c>
      <c r="Q15" s="14" t="s">
        <v>34</v>
      </c>
      <c r="R15" s="14" t="s">
        <v>35</v>
      </c>
      <c r="S15" s="14" t="s">
        <v>36</v>
      </c>
      <c r="T15" s="14"/>
      <c r="U15" s="6"/>
      <c r="V15" s="6"/>
      <c r="W15" s="6"/>
      <c r="X15" s="6"/>
      <c r="Y15" s="6"/>
      <c r="Z15" s="6"/>
      <c r="AA15" s="6"/>
      <c r="AB15" s="4" t="s">
        <v>2</v>
      </c>
      <c r="AC15" s="6"/>
    </row>
    <row r="16" spans="1:29" ht="15" customHeight="1" x14ac:dyDescent="0.25">
      <c r="C16" s="17" t="s">
        <v>37</v>
      </c>
      <c r="D16" s="18"/>
      <c r="E16" s="19"/>
      <c r="F16" s="20"/>
      <c r="G16" s="21"/>
      <c r="H16" s="6"/>
      <c r="I16" s="6"/>
      <c r="J16" s="6"/>
      <c r="M16" s="6"/>
      <c r="N16" s="4" t="s">
        <v>2</v>
      </c>
      <c r="O16" s="6"/>
      <c r="P16" s="17" t="s">
        <v>37</v>
      </c>
      <c r="Q16" s="18"/>
      <c r="R16" s="19"/>
      <c r="S16" s="20"/>
      <c r="T16" s="21"/>
      <c r="U16" s="6"/>
      <c r="V16" s="6"/>
      <c r="W16" s="6"/>
      <c r="X16" s="6"/>
      <c r="Y16" s="6"/>
      <c r="Z16" s="6"/>
      <c r="AA16" s="6"/>
      <c r="AB16" s="4" t="s">
        <v>2</v>
      </c>
      <c r="AC16" s="6"/>
    </row>
    <row r="17" spans="3:29" ht="45" customHeight="1" x14ac:dyDescent="0.25">
      <c r="C17" s="42" t="s">
        <v>38</v>
      </c>
      <c r="D17" s="49" t="s">
        <v>89</v>
      </c>
      <c r="E17" s="42" t="s">
        <v>39</v>
      </c>
      <c r="F17" s="42" t="s">
        <v>40</v>
      </c>
      <c r="G17" s="41" t="s">
        <v>41</v>
      </c>
      <c r="H17" s="6"/>
      <c r="I17" s="6"/>
      <c r="J17" s="6"/>
      <c r="M17" s="6"/>
      <c r="N17" s="4" t="s">
        <v>2</v>
      </c>
      <c r="O17" s="6"/>
      <c r="P17" s="42" t="s">
        <v>38</v>
      </c>
      <c r="Q17" s="49" t="s">
        <v>89</v>
      </c>
      <c r="R17" s="42" t="s">
        <v>39</v>
      </c>
      <c r="S17" s="42" t="s">
        <v>40</v>
      </c>
      <c r="T17" s="41" t="s">
        <v>41</v>
      </c>
      <c r="U17" s="6"/>
      <c r="V17" s="6"/>
      <c r="W17" s="6"/>
      <c r="X17" s="6"/>
      <c r="Y17" s="6"/>
      <c r="Z17" s="6"/>
      <c r="AA17" s="6"/>
      <c r="AB17" s="4" t="s">
        <v>2</v>
      </c>
      <c r="AC17" s="6"/>
    </row>
    <row r="18" spans="3:29" x14ac:dyDescent="0.25">
      <c r="C18" s="15" t="s">
        <v>42</v>
      </c>
      <c r="D18" s="15" t="s">
        <v>43</v>
      </c>
      <c r="E18" s="15" t="s">
        <v>44</v>
      </c>
      <c r="F18" s="15" t="s">
        <v>45</v>
      </c>
      <c r="G18" s="15" t="s">
        <v>46</v>
      </c>
      <c r="H18" s="6"/>
      <c r="I18" s="6"/>
      <c r="J18" s="6"/>
      <c r="M18" s="6"/>
      <c r="N18" s="4" t="s">
        <v>2</v>
      </c>
      <c r="O18" s="6"/>
      <c r="P18" s="15" t="s">
        <v>42</v>
      </c>
      <c r="Q18" s="15" t="s">
        <v>43</v>
      </c>
      <c r="R18" s="15" t="s">
        <v>44</v>
      </c>
      <c r="S18" s="15" t="s">
        <v>45</v>
      </c>
      <c r="T18" s="15" t="s">
        <v>46</v>
      </c>
      <c r="U18" s="6"/>
      <c r="V18" s="6"/>
      <c r="W18" s="6"/>
      <c r="X18" s="6"/>
      <c r="Y18" s="6"/>
      <c r="Z18" s="6"/>
      <c r="AA18" s="6"/>
      <c r="AB18" s="4" t="s">
        <v>2</v>
      </c>
      <c r="AC18" s="6"/>
    </row>
    <row r="19" spans="3:29" ht="15" customHeight="1" x14ac:dyDescent="0.25">
      <c r="C19" s="16">
        <v>6700</v>
      </c>
      <c r="D19" s="16">
        <f xml:space="preserve"> 5600 + H12</f>
        <v>12900</v>
      </c>
      <c r="E19" s="16">
        <v>6200</v>
      </c>
      <c r="F19" s="16">
        <v>7000</v>
      </c>
      <c r="G19" s="16">
        <f>SUM(C19:F19)</f>
        <v>32800</v>
      </c>
      <c r="H19" s="6"/>
      <c r="I19" s="6"/>
      <c r="J19" s="6"/>
      <c r="M19" s="6"/>
      <c r="N19" s="4" t="s">
        <v>2</v>
      </c>
      <c r="O19" s="6"/>
      <c r="P19" s="16">
        <f>C19</f>
        <v>6700</v>
      </c>
      <c r="Q19" s="16">
        <f>D19</f>
        <v>12900</v>
      </c>
      <c r="R19" s="16">
        <f>E19</f>
        <v>6200</v>
      </c>
      <c r="S19" s="16">
        <f>F19</f>
        <v>7000</v>
      </c>
      <c r="T19" s="16">
        <f>G19</f>
        <v>32800</v>
      </c>
      <c r="U19" s="6"/>
      <c r="V19" s="6"/>
      <c r="W19" s="6"/>
      <c r="X19" s="6"/>
      <c r="Y19" s="6"/>
      <c r="Z19" s="6"/>
      <c r="AA19" s="6"/>
      <c r="AB19" s="4" t="s">
        <v>2</v>
      </c>
      <c r="AC19" s="6"/>
    </row>
    <row r="20" spans="3:29" x14ac:dyDescent="0.25">
      <c r="C20" s="6"/>
      <c r="D20" s="6"/>
      <c r="E20" s="6"/>
      <c r="F20" s="6"/>
      <c r="G20" s="6"/>
      <c r="H20" s="6"/>
      <c r="I20" s="6"/>
      <c r="J20" s="6"/>
      <c r="M20" s="6"/>
      <c r="N20" s="4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4" t="s">
        <v>2</v>
      </c>
      <c r="AC20" s="6"/>
    </row>
    <row r="21" spans="3:29" ht="15" customHeight="1" x14ac:dyDescent="0.25">
      <c r="J21" s="6"/>
      <c r="M21" s="6"/>
      <c r="N21" s="4" t="s">
        <v>2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4" t="s">
        <v>2</v>
      </c>
      <c r="AC21" s="6"/>
    </row>
    <row r="22" spans="3:29" ht="15" customHeight="1" x14ac:dyDescent="0.25">
      <c r="C22" s="7" t="s">
        <v>75</v>
      </c>
      <c r="D22" s="6"/>
      <c r="E22" s="6"/>
      <c r="F22" s="6"/>
      <c r="G22" s="6"/>
      <c r="H22" s="6"/>
      <c r="I22" s="6"/>
      <c r="J22" s="6"/>
      <c r="M22" s="6"/>
      <c r="N22" s="4" t="s">
        <v>2</v>
      </c>
      <c r="O22" s="8" t="s">
        <v>9</v>
      </c>
      <c r="P22" t="s">
        <v>47</v>
      </c>
      <c r="U22" s="6"/>
      <c r="V22" s="6"/>
      <c r="W22" s="6"/>
      <c r="X22" s="6"/>
      <c r="Y22" s="6"/>
      <c r="Z22" s="6"/>
      <c r="AA22" s="6"/>
      <c r="AB22" s="4" t="s">
        <v>2</v>
      </c>
      <c r="AC22" s="6"/>
    </row>
    <row r="23" spans="3:29" ht="15" customHeight="1" x14ac:dyDescent="0.25">
      <c r="C23" s="6"/>
      <c r="D23" s="6"/>
      <c r="E23" s="6"/>
      <c r="F23" s="6"/>
      <c r="G23" s="6"/>
      <c r="H23" s="6"/>
      <c r="I23" s="6"/>
      <c r="J23" s="6"/>
      <c r="M23" s="6"/>
      <c r="N23" s="4" t="s">
        <v>2</v>
      </c>
      <c r="U23" s="6"/>
      <c r="V23" s="6"/>
      <c r="W23" s="6"/>
      <c r="X23" s="6"/>
      <c r="Y23" s="6"/>
      <c r="Z23" s="6"/>
      <c r="AA23" s="6"/>
      <c r="AB23" s="4" t="s">
        <v>2</v>
      </c>
      <c r="AC23" s="6"/>
    </row>
    <row r="24" spans="3:29" ht="15" customHeight="1" x14ac:dyDescent="0.25">
      <c r="C24" s="27" t="s">
        <v>57</v>
      </c>
      <c r="D24" s="28"/>
      <c r="E24" s="28"/>
      <c r="F24" s="29"/>
      <c r="G24" s="30">
        <v>143</v>
      </c>
      <c r="H24" s="31" t="s">
        <v>58</v>
      </c>
      <c r="I24" s="9" t="s">
        <v>59</v>
      </c>
      <c r="J24" s="6"/>
      <c r="M24" s="6"/>
      <c r="N24" s="4" t="s">
        <v>2</v>
      </c>
      <c r="P24" s="3" t="s">
        <v>48</v>
      </c>
      <c r="Q24" s="3" t="s">
        <v>8</v>
      </c>
      <c r="R24" s="22">
        <v>0.3</v>
      </c>
      <c r="S24" s="3" t="s">
        <v>10</v>
      </c>
      <c r="T24" s="3" t="s">
        <v>49</v>
      </c>
      <c r="U24" s="4"/>
      <c r="V24" s="4"/>
      <c r="W24" s="4"/>
      <c r="X24" s="4"/>
      <c r="Y24" s="6"/>
      <c r="Z24" s="6"/>
      <c r="AA24" s="6"/>
      <c r="AB24" s="4" t="s">
        <v>2</v>
      </c>
      <c r="AC24" s="6"/>
    </row>
    <row r="25" spans="3:29" ht="15" customHeight="1" x14ac:dyDescent="0.25">
      <c r="C25" s="32" t="s">
        <v>60</v>
      </c>
      <c r="D25" s="33"/>
      <c r="E25" s="33"/>
      <c r="F25" s="34"/>
      <c r="G25" s="35">
        <v>110</v>
      </c>
      <c r="H25" s="31" t="s">
        <v>58</v>
      </c>
      <c r="I25" s="9" t="s">
        <v>61</v>
      </c>
      <c r="J25" s="6"/>
      <c r="M25" s="6"/>
      <c r="N25" s="4" t="s">
        <v>2</v>
      </c>
      <c r="Q25" s="3" t="s">
        <v>8</v>
      </c>
      <c r="R25" s="22">
        <v>0.3</v>
      </c>
      <c r="S25" s="3" t="s">
        <v>10</v>
      </c>
      <c r="T25" s="4">
        <f>S12 + SUM(G24:G25) + SUM(G29:G32) - G33</f>
        <v>26648</v>
      </c>
      <c r="U25" s="6"/>
      <c r="V25" s="6"/>
      <c r="W25" s="6"/>
      <c r="X25" s="6"/>
      <c r="Y25" s="6"/>
      <c r="Z25" s="6"/>
      <c r="AA25" s="6"/>
      <c r="AB25" s="4" t="s">
        <v>2</v>
      </c>
      <c r="AC25" s="6"/>
    </row>
    <row r="26" spans="3:29" ht="15" customHeight="1" x14ac:dyDescent="0.25">
      <c r="C26" s="6"/>
      <c r="D26" s="6"/>
      <c r="E26" s="6"/>
      <c r="F26" s="6"/>
      <c r="G26" s="6"/>
      <c r="H26" s="6"/>
      <c r="I26" s="6"/>
      <c r="J26" s="6"/>
      <c r="M26" s="6"/>
      <c r="N26" s="4" t="s">
        <v>2</v>
      </c>
      <c r="Q26" s="3" t="s">
        <v>8</v>
      </c>
      <c r="R26" s="4">
        <f>R25*T25</f>
        <v>7994.4</v>
      </c>
      <c r="U26" s="6"/>
      <c r="V26" s="6"/>
      <c r="W26" s="6"/>
      <c r="X26" s="6"/>
      <c r="Y26" s="6"/>
      <c r="Z26" s="6"/>
      <c r="AA26" s="6"/>
      <c r="AB26" s="4" t="s">
        <v>2</v>
      </c>
      <c r="AC26" s="6"/>
    </row>
    <row r="27" spans="3:29" ht="15" customHeight="1" x14ac:dyDescent="0.25">
      <c r="C27" s="7" t="s">
        <v>76</v>
      </c>
      <c r="M27" s="6"/>
      <c r="N27" s="4"/>
      <c r="U27" s="6"/>
      <c r="V27" s="6"/>
      <c r="W27" s="6"/>
      <c r="X27" s="6"/>
      <c r="Y27" s="6"/>
      <c r="Z27" s="6"/>
      <c r="AA27" s="6"/>
      <c r="AB27" s="4"/>
      <c r="AC27" s="6"/>
    </row>
    <row r="28" spans="3:29" ht="15" customHeight="1" x14ac:dyDescent="0.25">
      <c r="M28" s="6"/>
      <c r="N28" s="4" t="s">
        <v>2</v>
      </c>
      <c r="P28" s="3" t="s">
        <v>50</v>
      </c>
      <c r="Q28" s="3" t="str">
        <f>IF(S19&lt;=R26,"does not","does")</f>
        <v>does not</v>
      </c>
      <c r="R28" s="23" t="s">
        <v>51</v>
      </c>
      <c r="S28" s="23"/>
      <c r="T28" s="24" t="str">
        <f>IF(Q28="does","==&gt;","")</f>
        <v/>
      </c>
      <c r="U28" s="4" t="str">
        <f>IF(Q28="does","subsititute","")</f>
        <v/>
      </c>
      <c r="V28" s="4" t="str">
        <f>IF(Q28="does",R26,"")</f>
        <v/>
      </c>
      <c r="W28" s="4" t="str">
        <f>IF(Q28="does","for H","")</f>
        <v/>
      </c>
      <c r="X28" s="6"/>
      <c r="Y28" s="6"/>
      <c r="Z28" s="6"/>
      <c r="AA28" s="6"/>
      <c r="AB28" s="4" t="s">
        <v>2</v>
      </c>
      <c r="AC28" s="6"/>
    </row>
    <row r="29" spans="3:29" x14ac:dyDescent="0.25">
      <c r="C29" s="27" t="s">
        <v>77</v>
      </c>
      <c r="D29" s="28"/>
      <c r="E29" s="28"/>
      <c r="F29" s="29"/>
      <c r="G29" s="30">
        <v>3790</v>
      </c>
      <c r="H29" s="31" t="s">
        <v>58</v>
      </c>
      <c r="I29" s="9" t="s">
        <v>78</v>
      </c>
      <c r="M29" s="6"/>
      <c r="N29" s="4" t="s">
        <v>2</v>
      </c>
      <c r="U29" s="6"/>
      <c r="V29" s="6"/>
      <c r="W29" s="6"/>
      <c r="X29" s="6"/>
      <c r="Y29" s="6"/>
      <c r="Z29" s="6"/>
      <c r="AA29" s="6"/>
      <c r="AB29" s="4" t="s">
        <v>2</v>
      </c>
      <c r="AC29" s="6"/>
    </row>
    <row r="30" spans="3:29" x14ac:dyDescent="0.25">
      <c r="C30" s="39" t="s">
        <v>79</v>
      </c>
      <c r="D30" s="6"/>
      <c r="E30" s="6"/>
      <c r="F30" s="38"/>
      <c r="G30" s="43">
        <v>229</v>
      </c>
      <c r="H30" s="31" t="s">
        <v>58</v>
      </c>
      <c r="I30" s="9" t="s">
        <v>80</v>
      </c>
      <c r="M30" s="6"/>
      <c r="N30" s="4" t="s">
        <v>2</v>
      </c>
      <c r="U30" s="6"/>
      <c r="V30" s="6"/>
      <c r="W30" s="6"/>
      <c r="X30" s="6"/>
      <c r="Y30" s="6"/>
      <c r="Z30" s="6"/>
      <c r="AA30" s="6"/>
      <c r="AB30" s="4" t="s">
        <v>2</v>
      </c>
      <c r="AC30" s="6"/>
    </row>
    <row r="31" spans="3:29" x14ac:dyDescent="0.25">
      <c r="C31" s="39" t="s">
        <v>81</v>
      </c>
      <c r="F31" s="44"/>
      <c r="G31" s="43">
        <v>-905</v>
      </c>
      <c r="H31" s="31" t="s">
        <v>58</v>
      </c>
      <c r="I31" s="9" t="s">
        <v>82</v>
      </c>
      <c r="M31" s="6"/>
      <c r="N31" s="4" t="s">
        <v>2</v>
      </c>
      <c r="O31" s="10" t="s">
        <v>83</v>
      </c>
      <c r="P31" s="6" t="s">
        <v>52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4" t="s">
        <v>2</v>
      </c>
      <c r="AC31" s="6"/>
    </row>
    <row r="32" spans="3:29" x14ac:dyDescent="0.25">
      <c r="C32" s="39" t="s">
        <v>57</v>
      </c>
      <c r="F32" s="44"/>
      <c r="G32" s="45">
        <v>118</v>
      </c>
      <c r="H32" s="31" t="s">
        <v>58</v>
      </c>
      <c r="I32" s="9" t="s">
        <v>84</v>
      </c>
      <c r="M32" s="6"/>
      <c r="N32" s="4" t="s">
        <v>2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4" t="s">
        <v>2</v>
      </c>
      <c r="AC32" s="6"/>
    </row>
    <row r="33" spans="1:29" x14ac:dyDescent="0.25">
      <c r="C33" s="32" t="s">
        <v>85</v>
      </c>
      <c r="D33" s="46"/>
      <c r="E33" s="46"/>
      <c r="F33" s="47"/>
      <c r="G33" s="48">
        <v>1137</v>
      </c>
      <c r="H33" s="31" t="s">
        <v>58</v>
      </c>
      <c r="I33" s="9" t="s">
        <v>86</v>
      </c>
      <c r="M33" s="6"/>
      <c r="N33" s="4" t="s">
        <v>2</v>
      </c>
      <c r="O33" s="6"/>
      <c r="P33" s="4" t="s">
        <v>7</v>
      </c>
      <c r="Q33" s="4" t="s">
        <v>8</v>
      </c>
      <c r="R33" s="11" t="s">
        <v>87</v>
      </c>
      <c r="S33" s="4"/>
      <c r="T33" s="4"/>
      <c r="U33" s="40" t="s">
        <v>71</v>
      </c>
      <c r="V33" s="6"/>
      <c r="W33" s="6"/>
      <c r="X33" s="6"/>
      <c r="Y33" s="6"/>
      <c r="Z33" s="6"/>
      <c r="AA33" s="6"/>
      <c r="AB33" s="4" t="s">
        <v>2</v>
      </c>
      <c r="AC33" s="6"/>
    </row>
    <row r="34" spans="1:29" x14ac:dyDescent="0.25">
      <c r="M34" s="6"/>
      <c r="N34" s="4" t="s">
        <v>2</v>
      </c>
      <c r="O34" s="6"/>
      <c r="P34" s="6"/>
      <c r="Q34" s="4" t="s">
        <v>8</v>
      </c>
      <c r="R34" s="11">
        <f>S12 + SUM(G24:G25) + SUM(G29:G32) - G33 - SUM(T12+P19+Q19+R19+MIN(S19,R26))</f>
        <v>-7802</v>
      </c>
      <c r="S34" s="6"/>
      <c r="T34" s="6"/>
      <c r="U34" s="6"/>
      <c r="V34" s="6"/>
      <c r="W34" s="6"/>
      <c r="X34" s="6"/>
      <c r="Y34" s="6"/>
      <c r="Z34" s="6"/>
      <c r="AA34" s="6"/>
      <c r="AB34" s="4" t="s">
        <v>2</v>
      </c>
      <c r="AC34" s="6"/>
    </row>
    <row r="35" spans="1:29" x14ac:dyDescent="0.25">
      <c r="C35" s="7" t="s">
        <v>65</v>
      </c>
      <c r="D35" s="6"/>
      <c r="E35" s="6"/>
      <c r="F35" s="6"/>
      <c r="G35" s="6"/>
      <c r="H35" s="6"/>
      <c r="I35" s="6"/>
      <c r="J35" s="6"/>
      <c r="M35" s="6"/>
      <c r="N35" s="4" t="s">
        <v>2</v>
      </c>
      <c r="U35" s="6"/>
      <c r="V35" s="6"/>
      <c r="W35" s="6"/>
      <c r="X35" s="6"/>
      <c r="Y35" s="6"/>
      <c r="Z35" s="6"/>
      <c r="AA35" s="6"/>
      <c r="AB35" s="4" t="s">
        <v>2</v>
      </c>
      <c r="AC35" s="6"/>
    </row>
    <row r="36" spans="1:29" x14ac:dyDescent="0.25">
      <c r="K36" s="6"/>
      <c r="L36" s="6"/>
      <c r="M36" s="6"/>
      <c r="N36" s="4" t="s">
        <v>2</v>
      </c>
      <c r="P36" t="s">
        <v>53</v>
      </c>
      <c r="T36" s="10">
        <f>MAX(0,R34)</f>
        <v>0</v>
      </c>
      <c r="U36" s="9" t="s">
        <v>54</v>
      </c>
      <c r="V36" s="6"/>
      <c r="W36" s="6"/>
      <c r="X36" s="6"/>
      <c r="Y36" s="6"/>
      <c r="Z36" s="6"/>
      <c r="AA36" s="6"/>
      <c r="AB36" s="4" t="s">
        <v>2</v>
      </c>
      <c r="AC36" s="6"/>
    </row>
    <row r="37" spans="1:29" x14ac:dyDescent="0.25">
      <c r="C37" s="36" t="s">
        <v>66</v>
      </c>
      <c r="D37" s="28"/>
      <c r="E37" s="28"/>
      <c r="F37" s="28"/>
      <c r="G37" s="28"/>
      <c r="H37" s="28"/>
      <c r="I37" s="28"/>
      <c r="J37" s="29"/>
      <c r="K37" s="6"/>
      <c r="L37" s="6"/>
      <c r="M37" s="6"/>
      <c r="N37" s="4" t="s">
        <v>2</v>
      </c>
      <c r="U37" s="6"/>
      <c r="V37" s="6"/>
      <c r="W37" s="6"/>
      <c r="X37" s="6"/>
      <c r="Y37" s="6"/>
      <c r="Z37" s="6"/>
      <c r="AA37" s="6"/>
      <c r="AB37" s="4" t="s">
        <v>2</v>
      </c>
      <c r="AC37" s="6"/>
    </row>
    <row r="38" spans="1:29" x14ac:dyDescent="0.25">
      <c r="C38" s="37" t="s">
        <v>67</v>
      </c>
      <c r="D38" s="6"/>
      <c r="E38" s="6"/>
      <c r="F38" s="6"/>
      <c r="G38" s="6"/>
      <c r="H38" s="6"/>
      <c r="I38" s="6"/>
      <c r="J38" s="38"/>
      <c r="K38" s="6"/>
      <c r="L38" s="6"/>
      <c r="M38" s="6"/>
      <c r="N38" s="4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4" t="s">
        <v>2</v>
      </c>
      <c r="AC38" s="6"/>
    </row>
    <row r="39" spans="1:29" x14ac:dyDescent="0.25">
      <c r="A39" s="6"/>
      <c r="B39" s="6"/>
      <c r="C39" s="39" t="s">
        <v>68</v>
      </c>
      <c r="D39" s="6"/>
      <c r="E39" s="6"/>
      <c r="F39" s="6"/>
      <c r="G39" s="6"/>
      <c r="H39" s="6"/>
      <c r="I39" s="6"/>
      <c r="J39" s="38"/>
      <c r="K39" s="6"/>
      <c r="L39" s="6"/>
      <c r="M39" s="6"/>
      <c r="N39" s="4" t="s">
        <v>2</v>
      </c>
      <c r="X39" s="6"/>
      <c r="Y39" s="6"/>
      <c r="Z39" s="6"/>
      <c r="AA39" s="6"/>
      <c r="AB39" s="4" t="s">
        <v>2</v>
      </c>
      <c r="AC39" s="6"/>
    </row>
    <row r="40" spans="1:29" x14ac:dyDescent="0.25">
      <c r="C40" s="39" t="s">
        <v>69</v>
      </c>
      <c r="D40" s="6"/>
      <c r="E40" s="6"/>
      <c r="F40" s="6"/>
      <c r="G40" s="6"/>
      <c r="H40" s="6"/>
      <c r="I40" s="6"/>
      <c r="J40" s="38"/>
      <c r="N40" s="4" t="s">
        <v>2</v>
      </c>
      <c r="X40" s="6"/>
      <c r="Y40" s="6"/>
      <c r="Z40" s="6"/>
      <c r="AA40" s="6"/>
      <c r="AB40" s="4" t="s">
        <v>2</v>
      </c>
      <c r="AC40" s="6"/>
    </row>
    <row r="41" spans="1:29" x14ac:dyDescent="0.25">
      <c r="C41" s="39" t="s">
        <v>70</v>
      </c>
      <c r="D41" s="6"/>
      <c r="E41" s="6"/>
      <c r="F41" s="6"/>
      <c r="G41" s="6"/>
      <c r="H41" s="6"/>
      <c r="I41" s="6"/>
      <c r="J41" s="38"/>
      <c r="N41" s="4" t="s">
        <v>2</v>
      </c>
      <c r="X41" s="6"/>
      <c r="Y41" s="6"/>
      <c r="Z41" s="6"/>
      <c r="AA41" s="6"/>
      <c r="AB41" s="4" t="s">
        <v>2</v>
      </c>
      <c r="AC41" s="6"/>
    </row>
    <row r="42" spans="1:29" x14ac:dyDescent="0.25">
      <c r="C42" s="32" t="s">
        <v>72</v>
      </c>
      <c r="D42" s="33"/>
      <c r="E42" s="33"/>
      <c r="F42" s="33"/>
      <c r="G42" s="33"/>
      <c r="H42" s="33"/>
      <c r="I42" s="33"/>
      <c r="J42" s="34"/>
      <c r="N42" s="4" t="s">
        <v>2</v>
      </c>
      <c r="X42" s="6"/>
      <c r="Y42" s="6"/>
      <c r="Z42" s="6"/>
      <c r="AA42" s="6"/>
      <c r="AB42" s="4" t="s">
        <v>2</v>
      </c>
      <c r="AC42" s="6"/>
    </row>
    <row r="43" spans="1:29" x14ac:dyDescent="0.25">
      <c r="N43" s="4" t="s">
        <v>2</v>
      </c>
      <c r="X43" s="6"/>
      <c r="Y43" s="6"/>
      <c r="Z43" s="6"/>
      <c r="AA43" s="6"/>
      <c r="AB43" s="4" t="s">
        <v>2</v>
      </c>
      <c r="AC43" s="6"/>
    </row>
    <row r="44" spans="1:29" x14ac:dyDescent="0.25">
      <c r="N44" s="4" t="s">
        <v>2</v>
      </c>
      <c r="X44" s="6"/>
      <c r="Y44" s="6"/>
      <c r="Z44" s="6"/>
      <c r="AA44" s="6"/>
      <c r="AB44" s="4" t="s">
        <v>2</v>
      </c>
      <c r="AC44" s="6"/>
    </row>
    <row r="45" spans="1:29" x14ac:dyDescent="0.25">
      <c r="N45" s="4" t="s">
        <v>2</v>
      </c>
      <c r="X45" s="6"/>
      <c r="Y45" s="6"/>
      <c r="Z45" s="6"/>
      <c r="AA45" s="6"/>
      <c r="AB45" s="4" t="s">
        <v>2</v>
      </c>
      <c r="AC45" s="6"/>
    </row>
    <row r="46" spans="1:29" x14ac:dyDescent="0.25">
      <c r="N46" s="4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4" t="s">
        <v>2</v>
      </c>
      <c r="AC46" s="6"/>
    </row>
    <row r="47" spans="1:29" x14ac:dyDescent="0.25">
      <c r="N47" s="4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4" t="s">
        <v>2</v>
      </c>
      <c r="AC47" s="6"/>
    </row>
    <row r="48" spans="1:29" x14ac:dyDescent="0.25">
      <c r="N48" s="4" t="s">
        <v>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4" t="s">
        <v>2</v>
      </c>
      <c r="AC48" s="6"/>
    </row>
    <row r="49" spans="14:29" x14ac:dyDescent="0.25">
      <c r="N49" s="4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4" t="s">
        <v>2</v>
      </c>
      <c r="AC49" s="6"/>
    </row>
    <row r="50" spans="14:29" x14ac:dyDescent="0.25">
      <c r="N50" s="4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4" t="s">
        <v>2</v>
      </c>
      <c r="AC50" s="6"/>
    </row>
    <row r="51" spans="14:29" x14ac:dyDescent="0.25">
      <c r="N51" s="4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4" t="s">
        <v>2</v>
      </c>
    </row>
    <row r="52" spans="14:29" x14ac:dyDescent="0.25">
      <c r="N52" s="4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" t="s">
        <v>2</v>
      </c>
    </row>
    <row r="53" spans="14:29" x14ac:dyDescent="0.25">
      <c r="N53" s="4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" t="s">
        <v>2</v>
      </c>
    </row>
    <row r="54" spans="14:29" x14ac:dyDescent="0.25">
      <c r="N54" s="4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4" t="s">
        <v>2</v>
      </c>
    </row>
    <row r="55" spans="14:29" x14ac:dyDescent="0.25">
      <c r="N55" s="4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4" t="s">
        <v>2</v>
      </c>
    </row>
    <row r="56" spans="14:29" x14ac:dyDescent="0.25">
      <c r="N56" s="4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4" t="s">
        <v>2</v>
      </c>
    </row>
    <row r="57" spans="14:29" x14ac:dyDescent="0.25">
      <c r="N57" s="4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4" t="s">
        <v>2</v>
      </c>
    </row>
    <row r="58" spans="14:29" x14ac:dyDescent="0.25">
      <c r="N58" s="4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4" t="s">
        <v>2</v>
      </c>
    </row>
    <row r="59" spans="14:29" x14ac:dyDescent="0.25">
      <c r="N59" s="4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4" t="s">
        <v>2</v>
      </c>
    </row>
  </sheetData>
  <mergeCells count="19">
    <mergeCell ref="Q7:R7"/>
    <mergeCell ref="C8:C10"/>
    <mergeCell ref="D8:E8"/>
    <mergeCell ref="F8:F10"/>
    <mergeCell ref="G8:I8"/>
    <mergeCell ref="P8:P10"/>
    <mergeCell ref="U9:U10"/>
    <mergeCell ref="V9:V10"/>
    <mergeCell ref="S8:S10"/>
    <mergeCell ref="T8:V8"/>
    <mergeCell ref="D9:D10"/>
    <mergeCell ref="E9:E10"/>
    <mergeCell ref="G9:G10"/>
    <mergeCell ref="H9:H10"/>
    <mergeCell ref="I9:I10"/>
    <mergeCell ref="Q9:Q10"/>
    <mergeCell ref="R9:R10"/>
    <mergeCell ref="T9:T10"/>
    <mergeCell ref="Q8:R8"/>
  </mergeCells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Deduction Unreg Re 1 </vt:lpstr>
      <vt:lpstr>Deduction Unreg Re 1 (Answer)</vt:lpstr>
      <vt:lpstr>Deduction Unreg Re 2</vt:lpstr>
      <vt:lpstr>Deduction Unreg Re 2 (Answer)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Tjun Tuen</cp:lastModifiedBy>
  <dcterms:created xsi:type="dcterms:W3CDTF">2022-08-27T17:08:38Z</dcterms:created>
  <dcterms:modified xsi:type="dcterms:W3CDTF">2025-09-16T01:46:50Z</dcterms:modified>
</cp:coreProperties>
</file>