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uent\Downloads\"/>
    </mc:Choice>
  </mc:AlternateContent>
  <bookViews>
    <workbookView xWindow="0" yWindow="0" windowWidth="38400" windowHeight="14715" tabRatio="691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14" l="1"/>
  <c r="R15" i="14"/>
  <c r="Q15" i="14"/>
  <c r="P15" i="14"/>
  <c r="T7" i="14"/>
  <c r="R7" i="14"/>
  <c r="P7" i="14"/>
  <c r="P8" i="14" s="1"/>
  <c r="S15" i="12"/>
  <c r="R15" i="12"/>
  <c r="Q15" i="12"/>
  <c r="P15" i="12"/>
  <c r="T7" i="12"/>
  <c r="R7" i="12"/>
  <c r="P7" i="12"/>
  <c r="P8" i="12" s="1"/>
  <c r="S15" i="9"/>
  <c r="R15" i="9"/>
  <c r="Q15" i="9"/>
  <c r="P15" i="9"/>
  <c r="T7" i="9"/>
  <c r="R7" i="9"/>
  <c r="P7" i="9"/>
  <c r="P8" i="9" s="1"/>
  <c r="S15" i="8"/>
  <c r="R15" i="8"/>
  <c r="Q15" i="8"/>
  <c r="P15" i="8"/>
  <c r="T7" i="8"/>
  <c r="R7" i="8"/>
  <c r="P7" i="8"/>
  <c r="P8" i="8" s="1"/>
  <c r="S15" i="5"/>
  <c r="R15" i="5"/>
  <c r="Q15" i="5"/>
  <c r="P15" i="5"/>
  <c r="T7" i="5"/>
  <c r="R7" i="5"/>
  <c r="P7" i="5"/>
  <c r="P8" i="5" s="1"/>
  <c r="S15" i="7"/>
  <c r="R15" i="7"/>
  <c r="Q15" i="7"/>
  <c r="P15" i="7"/>
  <c r="T7" i="7"/>
  <c r="R7" i="7"/>
  <c r="P7" i="7"/>
  <c r="P8" i="7" s="1"/>
  <c r="P22" i="14" l="1"/>
  <c r="S22" i="14"/>
  <c r="R22" i="14"/>
  <c r="Q22" i="14"/>
  <c r="P22" i="12"/>
  <c r="Q22" i="12"/>
  <c r="S22" i="12"/>
  <c r="R22" i="12"/>
  <c r="P22" i="9"/>
  <c r="S22" i="9"/>
  <c r="Q22" i="9"/>
  <c r="R22" i="9"/>
  <c r="P22" i="8"/>
  <c r="Q22" i="8"/>
  <c r="S22" i="8"/>
  <c r="R22" i="8"/>
  <c r="S22" i="5"/>
  <c r="P22" i="5"/>
  <c r="R22" i="5"/>
  <c r="Q22" i="5"/>
  <c r="P22" i="7"/>
  <c r="S22" i="7"/>
  <c r="R22" i="7"/>
  <c r="Q22" i="7"/>
  <c r="AH32" i="14"/>
  <c r="AI32" i="14"/>
  <c r="AJ32" i="14"/>
  <c r="AG32" i="14"/>
  <c r="AF32" i="14"/>
  <c r="AC23" i="14"/>
  <c r="AC22" i="14"/>
  <c r="AJ24" i="14"/>
  <c r="AI24" i="14"/>
  <c r="AH24" i="14"/>
  <c r="AG24" i="14"/>
  <c r="AF24" i="14"/>
  <c r="AC20" i="14"/>
  <c r="AC19" i="14"/>
  <c r="AC17" i="14"/>
  <c r="AC16" i="14"/>
  <c r="AF16" i="14"/>
  <c r="AG16" i="14"/>
  <c r="AC14" i="14"/>
  <c r="AC13" i="14"/>
  <c r="AG8" i="14"/>
  <c r="AF8" i="14"/>
  <c r="AH32" i="12"/>
  <c r="AI32" i="12"/>
  <c r="AJ32" i="12"/>
  <c r="AG32" i="12"/>
  <c r="AF32" i="12"/>
  <c r="AC24" i="12"/>
  <c r="AC23" i="12"/>
  <c r="AC22" i="12"/>
  <c r="AJ24" i="12"/>
  <c r="AI24" i="12"/>
  <c r="AH24" i="12"/>
  <c r="AG24" i="12"/>
  <c r="AF24" i="12"/>
  <c r="AC21" i="12"/>
  <c r="AC20" i="12"/>
  <c r="AC19" i="12"/>
  <c r="AC18" i="12"/>
  <c r="AC17" i="12"/>
  <c r="AC16" i="12"/>
  <c r="AC15" i="12"/>
  <c r="AC14" i="12"/>
  <c r="AI16" i="12"/>
  <c r="AG16" i="12"/>
  <c r="AF16" i="12"/>
  <c r="AC13" i="12"/>
  <c r="AG8" i="12"/>
  <c r="AF8" i="12"/>
  <c r="AC23" i="9"/>
  <c r="AC20" i="9"/>
  <c r="AC17" i="9"/>
  <c r="AC14" i="9"/>
  <c r="AC13" i="9"/>
  <c r="AH32" i="8"/>
  <c r="AI32" i="8"/>
  <c r="AJ32" i="8"/>
  <c r="AG32" i="8"/>
  <c r="AF32" i="8"/>
  <c r="AC24" i="8"/>
  <c r="AC23" i="8"/>
  <c r="AC22" i="8"/>
  <c r="AJ24" i="8"/>
  <c r="AI24" i="8"/>
  <c r="AH24" i="8"/>
  <c r="AG24" i="8"/>
  <c r="AF24" i="8"/>
  <c r="AC21" i="8"/>
  <c r="AC20" i="8"/>
  <c r="AC19" i="8"/>
  <c r="AC18" i="8"/>
  <c r="AC17" i="8"/>
  <c r="AC16" i="8"/>
  <c r="AC15" i="8"/>
  <c r="AC14" i="8"/>
  <c r="AI16" i="8"/>
  <c r="AG16" i="8"/>
  <c r="AF16" i="8"/>
  <c r="AC13" i="8"/>
  <c r="AG8" i="8"/>
  <c r="AF8" i="8"/>
  <c r="AH32" i="5"/>
  <c r="AI32" i="5"/>
  <c r="AJ32" i="5"/>
  <c r="AG32" i="5"/>
  <c r="AF32" i="5"/>
  <c r="AE32" i="5" s="1"/>
  <c r="AK32" i="5" s="1"/>
  <c r="AC24" i="5"/>
  <c r="AC23" i="5"/>
  <c r="AC22" i="5"/>
  <c r="AJ24" i="5"/>
  <c r="AI24" i="5"/>
  <c r="AH24" i="5"/>
  <c r="AG24" i="5"/>
  <c r="AF24" i="5"/>
  <c r="AE24" i="5" s="1"/>
  <c r="AK24" i="5" s="1"/>
  <c r="AC21" i="5"/>
  <c r="AC20" i="5"/>
  <c r="AC19" i="5"/>
  <c r="AC18" i="5"/>
  <c r="AC17" i="5"/>
  <c r="AC16" i="5"/>
  <c r="AC15" i="5"/>
  <c r="AC14" i="5"/>
  <c r="AI16" i="5"/>
  <c r="AG16" i="5"/>
  <c r="AF16" i="5"/>
  <c r="AC13" i="5"/>
  <c r="AG8" i="5"/>
  <c r="AF8" i="5"/>
  <c r="AH32" i="7"/>
  <c r="AI32" i="7"/>
  <c r="AJ32" i="7"/>
  <c r="AG32" i="7"/>
  <c r="AF32" i="7"/>
  <c r="AC24" i="7"/>
  <c r="AC23" i="7"/>
  <c r="AC22" i="7"/>
  <c r="AJ24" i="7"/>
  <c r="AI24" i="7"/>
  <c r="AH24" i="7"/>
  <c r="AG24" i="7"/>
  <c r="AF24" i="7"/>
  <c r="AC21" i="7"/>
  <c r="AC20" i="7"/>
  <c r="AC19" i="7"/>
  <c r="AC18" i="7"/>
  <c r="AC17" i="7"/>
  <c r="AC16" i="7"/>
  <c r="AC15" i="7"/>
  <c r="AC14" i="7"/>
  <c r="AI16" i="7"/>
  <c r="AG16" i="7"/>
  <c r="AF16" i="7"/>
  <c r="AC13" i="7"/>
  <c r="AG8" i="7"/>
  <c r="AF8" i="7"/>
  <c r="AE32" i="14" l="1"/>
  <c r="AK32" i="14" s="1"/>
  <c r="AE24" i="12"/>
  <c r="AK24" i="12" s="1"/>
  <c r="AE32" i="12"/>
  <c r="AK32" i="12" s="1"/>
  <c r="AE24" i="8"/>
  <c r="AK24" i="8" s="1"/>
  <c r="AE32" i="8"/>
  <c r="AK32" i="8" s="1"/>
  <c r="AE24" i="7"/>
  <c r="AK24" i="7" s="1"/>
  <c r="AE32" i="7"/>
  <c r="AK32" i="7" s="1"/>
  <c r="AE24" i="14"/>
  <c r="AK24" i="14" s="1"/>
  <c r="AH8" i="14"/>
  <c r="AH16" i="14"/>
  <c r="AI16" i="14"/>
  <c r="AJ16" i="14"/>
  <c r="AJ16" i="12"/>
  <c r="AH8" i="12"/>
  <c r="AH16" i="12"/>
  <c r="AF16" i="9"/>
  <c r="AF8" i="9"/>
  <c r="AJ16" i="8"/>
  <c r="AE16" i="8"/>
  <c r="AK16" i="8" s="1"/>
  <c r="AH8" i="8"/>
  <c r="AH16" i="8"/>
  <c r="AJ16" i="5"/>
  <c r="AH8" i="5"/>
  <c r="AH16" i="5"/>
  <c r="AE16" i="5" s="1"/>
  <c r="AK16" i="5" s="1"/>
  <c r="AJ16" i="7"/>
  <c r="AH8" i="7"/>
  <c r="AH16" i="7"/>
  <c r="AE16" i="14" l="1"/>
  <c r="AK16" i="14" s="1"/>
  <c r="AE16" i="12"/>
  <c r="AK16" i="12" s="1"/>
  <c r="AE16" i="7"/>
  <c r="AK16" i="7" s="1"/>
  <c r="AI8" i="14"/>
  <c r="AE8" i="14" s="1"/>
  <c r="AK8" i="14" s="1"/>
  <c r="AJ8" i="14"/>
  <c r="AJ8" i="12"/>
  <c r="AE8" i="12" s="1"/>
  <c r="AK8" i="12" s="1"/>
  <c r="AI8" i="12"/>
  <c r="AG8" i="9"/>
  <c r="AG16" i="9"/>
  <c r="AH8" i="9"/>
  <c r="AJ8" i="8"/>
  <c r="AI8" i="8"/>
  <c r="AE8" i="8" s="1"/>
  <c r="AK8" i="8" s="1"/>
  <c r="AI8" i="5"/>
  <c r="AJ8" i="5"/>
  <c r="AJ8" i="7"/>
  <c r="AI8" i="7"/>
  <c r="AE8" i="7" l="1"/>
  <c r="AK8" i="7" s="1"/>
  <c r="AH16" i="9"/>
  <c r="AG24" i="9"/>
  <c r="AJ8" i="9"/>
  <c r="AI8" i="9"/>
  <c r="AF24" i="9"/>
  <c r="R37" i="8"/>
  <c r="AE8" i="5"/>
  <c r="AK8" i="5" s="1"/>
  <c r="AE8" i="9" l="1"/>
  <c r="AK8" i="9" s="1"/>
  <c r="AF32" i="9"/>
  <c r="AJ16" i="9"/>
  <c r="AI16" i="9"/>
  <c r="C10" i="1"/>
  <c r="AE16" i="9" l="1"/>
  <c r="AK16" i="9" s="1"/>
  <c r="AG32" i="9"/>
  <c r="AH24" i="9"/>
  <c r="C15" i="1"/>
  <c r="AH32" i="9" l="1"/>
  <c r="AI24" i="9"/>
  <c r="AI32" i="9"/>
  <c r="AJ24" i="9"/>
  <c r="C14" i="1"/>
  <c r="C13" i="1"/>
  <c r="C12" i="1"/>
  <c r="AE24" i="9" l="1"/>
  <c r="AK24" i="9" s="1"/>
  <c r="AJ32" i="9"/>
  <c r="AE32" i="9" s="1"/>
  <c r="AK32" i="9" s="1"/>
  <c r="C11" i="1"/>
</calcChain>
</file>

<file path=xl/sharedStrings.xml><?xml version="1.0" encoding="utf-8"?>
<sst xmlns="http://schemas.openxmlformats.org/spreadsheetml/2006/main" count="1292" uniqueCount="95">
  <si>
    <t>Question</t>
  </si>
  <si>
    <t>Sheet</t>
  </si>
  <si>
    <t>Type</t>
  </si>
  <si>
    <t>Reading:</t>
  </si>
  <si>
    <t>Model:</t>
  </si>
  <si>
    <t>Problem Type:</t>
  </si>
  <si>
    <t>Given</t>
  </si>
  <si>
    <t>|</t>
  </si>
  <si>
    <t>Problem 1</t>
  </si>
  <si>
    <t>Problem 2</t>
  </si>
  <si>
    <t>Problem 3</t>
  </si>
  <si>
    <t>Problem 4</t>
  </si>
  <si>
    <t>Problem 5</t>
  </si>
  <si>
    <t>Problem 6</t>
  </si>
  <si>
    <t>problem creation</t>
  </si>
  <si>
    <t>TestSum</t>
  </si>
  <si>
    <t>Result</t>
  </si>
  <si>
    <t>trends</t>
  </si>
  <si>
    <t>Step 2</t>
  </si>
  <si>
    <t xml:space="preserve"> assess the results of step 1</t>
  </si>
  <si>
    <t>This insurer</t>
  </si>
  <si>
    <t>in satisfactory financial condition</t>
  </si>
  <si>
    <t>BCAR.Cdn2018</t>
  </si>
  <si>
    <t>from source reading</t>
  </si>
  <si>
    <t>step 1:</t>
  </si>
  <si>
    <r>
      <t xml:space="preserve">calculate AC starting with </t>
    </r>
    <r>
      <rPr>
        <b/>
        <sz val="11"/>
        <color theme="1"/>
        <rFont val="Calibri"/>
        <family val="2"/>
        <scheme val="minor"/>
      </rPr>
      <t>Reported Capital (surplus)</t>
    </r>
    <r>
      <rPr>
        <sz val="11"/>
        <color theme="1"/>
        <rFont val="Calibri"/>
        <family val="2"/>
        <scheme val="minor"/>
      </rPr>
      <t xml:space="preserve"> and making the indicated </t>
    </r>
    <r>
      <rPr>
        <u/>
        <sz val="11"/>
        <color theme="1"/>
        <rFont val="Calibri"/>
        <family val="2"/>
        <scheme val="minor"/>
      </rPr>
      <t>adjustments</t>
    </r>
  </si>
  <si>
    <t>calculate BCAR</t>
  </si>
  <si>
    <t>add:</t>
  </si>
  <si>
    <t>equity adjustments</t>
  </si>
  <si>
    <t>Determine the final A.M. Best rating for the following insurer.</t>
  </si>
  <si>
    <t>subtract:</t>
  </si>
  <si>
    <t>intangibles &amp; goodwill</t>
  </si>
  <si>
    <t>Required Capital Amounts</t>
  </si>
  <si>
    <t>then</t>
  </si>
  <si>
    <t>AC</t>
  </si>
  <si>
    <t>=</t>
  </si>
  <si>
    <t>+</t>
  </si>
  <si>
    <t>-</t>
  </si>
  <si>
    <t>asset risk</t>
  </si>
  <si>
    <t>VaR 95</t>
  </si>
  <si>
    <t>VaR 99</t>
  </si>
  <si>
    <t>VaR 99.5</t>
  </si>
  <si>
    <t>VaR 99.6</t>
  </si>
  <si>
    <t>(B1)</t>
  </si>
  <si>
    <t>Fixed income securities risk</t>
  </si>
  <si>
    <t>(B2)</t>
  </si>
  <si>
    <t>Equity securities risk</t>
  </si>
  <si>
    <t>step 2:</t>
  </si>
  <si>
    <t>calculate NRC for each VaR level using the covariance adjustment formula</t>
  </si>
  <si>
    <t>(B3)</t>
  </si>
  <si>
    <t>Interest rate risk</t>
  </si>
  <si>
    <t>(B4)</t>
  </si>
  <si>
    <t>Credit risk</t>
  </si>
  <si>
    <t>NRC</t>
  </si>
  <si>
    <r>
      <rPr>
        <b/>
        <sz val="11"/>
        <color rgb="FF0070C0"/>
        <rFont val="Calibri"/>
        <family val="2"/>
        <scheme val="minor"/>
      </rPr>
      <t>(B7)</t>
    </r>
    <r>
      <rPr>
        <sz val="11"/>
        <color theme="1"/>
        <rFont val="Calibri"/>
        <family val="2"/>
        <scheme val="minor"/>
      </rPr>
      <t xml:space="preserve"> + </t>
    </r>
    <r>
      <rPr>
        <b/>
        <sz val="11"/>
        <color rgb="FFFF0000"/>
        <rFont val="Calibri"/>
        <family val="2"/>
        <scheme val="minor"/>
      </rPr>
      <t>SQRT [</t>
    </r>
    <r>
      <rPr>
        <sz val="11"/>
        <color theme="1"/>
        <rFont val="Calibri"/>
        <family val="2"/>
        <scheme val="minor"/>
      </rPr>
      <t xml:space="preserve"> (B1)^2 + (B2)^2 + (B3)^2 + </t>
    </r>
    <r>
      <rPr>
        <b/>
        <sz val="11"/>
        <color rgb="FF00B050"/>
        <rFont val="Calibri"/>
        <family val="2"/>
        <scheme val="minor"/>
      </rPr>
      <t>(0.5x(B4))^2 + (0.5x(B4) + (B5))^2</t>
    </r>
    <r>
      <rPr>
        <sz val="11"/>
        <color theme="1"/>
        <rFont val="Calibri"/>
        <family val="2"/>
        <scheme val="minor"/>
      </rPr>
      <t xml:space="preserve"> + (B6)^2 + (B8)^2 </t>
    </r>
    <r>
      <rPr>
        <b/>
        <sz val="11"/>
        <color rgb="FFFF0000"/>
        <rFont val="Calibri"/>
        <family val="2"/>
        <scheme val="minor"/>
      </rPr>
      <t>]</t>
    </r>
  </si>
  <si>
    <t>U/W risk</t>
  </si>
  <si>
    <t>(B5)</t>
  </si>
  <si>
    <t>Reserve risk</t>
  </si>
  <si>
    <t>(B6)</t>
  </si>
  <si>
    <t>Premium risk</t>
  </si>
  <si>
    <t>other risk</t>
  </si>
  <si>
    <t>(B7)</t>
  </si>
  <si>
    <t>Business risk</t>
  </si>
  <si>
    <t>step 3:</t>
  </si>
  <si>
    <t>calculate BCAR corresponding to each VaR level using the standard formula</t>
  </si>
  <si>
    <t>(B8)</t>
  </si>
  <si>
    <t>Catastrophe risk</t>
  </si>
  <si>
    <t>BCAR</t>
  </si>
  <si>
    <t>(AC - NRC) / AC x 100</t>
  </si>
  <si>
    <t>Recap of Available Capital (AC)</t>
  </si>
  <si>
    <t>amount</t>
  </si>
  <si>
    <t>Reported Capital (surplus)</t>
  </si>
  <si>
    <r>
      <rPr>
        <b/>
        <u/>
        <sz val="11"/>
        <color rgb="FF0070C0"/>
        <rFont val="Calibri"/>
        <family val="2"/>
        <scheme val="minor"/>
      </rPr>
      <t>E</t>
    </r>
    <r>
      <rPr>
        <sz val="11"/>
        <color rgb="FF0070C0"/>
        <rFont val="Calibri"/>
        <family val="2"/>
        <scheme val="minor"/>
      </rPr>
      <t>quity adjustments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(lura)</t>
    </r>
  </si>
  <si>
    <t xml:space="preserve">    loss reserves</t>
  </si>
  <si>
    <t>step 4:</t>
  </si>
  <si>
    <t>use the BCAR results at the different VaR levels to determine the A.M. Best financial strength rating</t>
  </si>
  <si>
    <t xml:space="preserve">    unearned premium</t>
  </si>
  <si>
    <t xml:space="preserve">    reinsurance</t>
  </si>
  <si>
    <t>rating</t>
  </si>
  <si>
    <t xml:space="preserve">  &lt;== final answer</t>
  </si>
  <si>
    <t xml:space="preserve">    assets</t>
  </si>
  <si>
    <r>
      <rPr>
        <b/>
        <u/>
        <sz val="11"/>
        <color rgb="FF0070C0"/>
        <rFont val="Calibri"/>
        <family val="2"/>
        <scheme val="minor"/>
      </rPr>
      <t>D</t>
    </r>
    <r>
      <rPr>
        <sz val="11"/>
        <color rgb="FF0070C0"/>
        <rFont val="Calibri"/>
        <family val="2"/>
        <scheme val="minor"/>
      </rPr>
      <t>ebt adjustments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(sd)</t>
    </r>
  </si>
  <si>
    <t xml:space="preserve">    surplus notes</t>
  </si>
  <si>
    <t xml:space="preserve">    debt service requirements</t>
  </si>
  <si>
    <r>
      <rPr>
        <b/>
        <u/>
        <sz val="11"/>
        <color rgb="FF0070C0"/>
        <rFont val="Calibri"/>
        <family val="2"/>
        <scheme val="minor"/>
      </rPr>
      <t>O</t>
    </r>
    <r>
      <rPr>
        <sz val="11"/>
        <color rgb="FF0070C0"/>
        <rFont val="Calibri"/>
        <family val="2"/>
        <scheme val="minor"/>
      </rPr>
      <t>ther adjustments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(fig)</t>
    </r>
  </si>
  <si>
    <t xml:space="preserve">    future operating losses</t>
  </si>
  <si>
    <t xml:space="preserve">    intangibles</t>
  </si>
  <si>
    <t xml:space="preserve">    goodwill</t>
  </si>
  <si>
    <t>adequate</t>
  </si>
  <si>
    <t>BCAR.Cdn</t>
  </si>
  <si>
    <t>strongest</t>
  </si>
  <si>
    <t>weak</t>
  </si>
  <si>
    <t>very weak</t>
  </si>
  <si>
    <t>very strong</t>
  </si>
  <si>
    <t>Exam 6C:  BCAR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</si>
</sst>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8" fillId="6" borderId="0" applyNumberFormat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83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3" fontId="1" fillId="0" borderId="0" xfId="0" applyNumberFormat="1" applyFont="1"/>
    <xf numFmtId="0" fontId="10" fillId="0" borderId="0" xfId="0" applyFont="1"/>
    <xf numFmtId="0" fontId="0" fillId="0" borderId="0" xfId="0" applyFont="1" applyAlignment="1">
      <alignment horizontal="center"/>
    </xf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3" fontId="0" fillId="0" borderId="6" xfId="0" applyNumberFormat="1" applyFont="1" applyBorder="1"/>
    <xf numFmtId="0" fontId="0" fillId="2" borderId="0" xfId="0" quotePrefix="1" applyFont="1" applyFill="1"/>
    <xf numFmtId="3" fontId="0" fillId="3" borderId="0" xfId="0" applyNumberFormat="1" applyFont="1" applyFill="1" applyBorder="1"/>
    <xf numFmtId="3" fontId="0" fillId="3" borderId="1" xfId="0" applyNumberFormat="1" applyFont="1" applyFill="1" applyBorder="1"/>
    <xf numFmtId="3" fontId="0" fillId="0" borderId="1" xfId="0" applyNumberFormat="1" applyFont="1" applyBorder="1"/>
    <xf numFmtId="3" fontId="0" fillId="0" borderId="2" xfId="0" applyNumberFormat="1" applyFont="1" applyBorder="1"/>
    <xf numFmtId="3" fontId="0" fillId="0" borderId="0" xfId="0" applyNumberFormat="1" applyFont="1" applyBorder="1"/>
    <xf numFmtId="3" fontId="0" fillId="0" borderId="3" xfId="0" applyNumberFormat="1" applyFont="1" applyBorder="1"/>
    <xf numFmtId="3" fontId="0" fillId="0" borderId="9" xfId="0" applyNumberFormat="1" applyFont="1" applyBorder="1"/>
    <xf numFmtId="3" fontId="0" fillId="0" borderId="10" xfId="0" applyNumberFormat="1" applyFont="1" applyBorder="1"/>
    <xf numFmtId="0" fontId="9" fillId="0" borderId="7" xfId="0" applyFont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3" fontId="0" fillId="0" borderId="8" xfId="0" applyNumberFormat="1" applyFont="1" applyBorder="1"/>
    <xf numFmtId="0" fontId="0" fillId="0" borderId="9" xfId="0" applyFont="1" applyBorder="1"/>
    <xf numFmtId="0" fontId="0" fillId="0" borderId="10" xfId="0" applyFont="1" applyBorder="1"/>
    <xf numFmtId="3" fontId="0" fillId="0" borderId="12" xfId="0" applyNumberFormat="1" applyFont="1" applyBorder="1"/>
    <xf numFmtId="0" fontId="0" fillId="0" borderId="1" xfId="0" applyFont="1" applyBorder="1"/>
    <xf numFmtId="0" fontId="0" fillId="0" borderId="2" xfId="0" applyFont="1" applyBorder="1"/>
    <xf numFmtId="9" fontId="6" fillId="4" borderId="0" xfId="2" applyNumberFormat="1"/>
    <xf numFmtId="3" fontId="0" fillId="0" borderId="11" xfId="0" applyNumberFormat="1" applyFont="1" applyBorder="1"/>
    <xf numFmtId="9" fontId="0" fillId="0" borderId="0" xfId="4" applyFont="1"/>
    <xf numFmtId="9" fontId="8" fillId="6" borderId="0" xfId="4" applyFont="1" applyFill="1"/>
    <xf numFmtId="9" fontId="7" fillId="5" borderId="0" xfId="4" applyFont="1" applyFill="1"/>
    <xf numFmtId="3" fontId="6" fillId="4" borderId="7" xfId="2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6" fillId="4" borderId="0" xfId="2" applyNumberFormat="1"/>
    <xf numFmtId="3" fontId="12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3" fontId="13" fillId="0" borderId="9" xfId="0" applyNumberFormat="1" applyFont="1" applyBorder="1" applyAlignment="1">
      <alignment horizontal="centerContinuous"/>
    </xf>
    <xf numFmtId="3" fontId="0" fillId="0" borderId="9" xfId="0" applyNumberFormat="1" applyFont="1" applyBorder="1" applyAlignment="1">
      <alignment horizontal="centerContinuous"/>
    </xf>
    <xf numFmtId="3" fontId="0" fillId="0" borderId="10" xfId="0" applyNumberFormat="1" applyFont="1" applyBorder="1" applyAlignment="1">
      <alignment horizontal="centerContinuous"/>
    </xf>
    <xf numFmtId="3" fontId="8" fillId="6" borderId="0" xfId="3" applyNumberFormat="1" applyAlignment="1">
      <alignment horizontal="center"/>
    </xf>
    <xf numFmtId="3" fontId="1" fillId="0" borderId="12" xfId="0" applyNumberFormat="1" applyFont="1" applyBorder="1"/>
    <xf numFmtId="3" fontId="14" fillId="0" borderId="1" xfId="0" applyNumberFormat="1" applyFont="1" applyBorder="1" applyAlignment="1">
      <alignment horizontal="center"/>
    </xf>
    <xf numFmtId="3" fontId="14" fillId="0" borderId="2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3" borderId="9" xfId="0" applyNumberFormat="1" applyFont="1" applyFill="1" applyBorder="1"/>
    <xf numFmtId="3" fontId="0" fillId="3" borderId="10" xfId="0" applyNumberFormat="1" applyFont="1" applyFill="1" applyBorder="1"/>
    <xf numFmtId="3" fontId="0" fillId="0" borderId="11" xfId="0" applyNumberFormat="1" applyFont="1" applyBorder="1" applyAlignment="1">
      <alignment horizontal="center"/>
    </xf>
    <xf numFmtId="3" fontId="0" fillId="3" borderId="3" xfId="0" applyNumberFormat="1" applyFill="1" applyBorder="1"/>
    <xf numFmtId="0" fontId="6" fillId="4" borderId="0" xfId="2"/>
    <xf numFmtId="3" fontId="0" fillId="0" borderId="12" xfId="0" applyNumberFormat="1" applyFont="1" applyBorder="1" applyAlignment="1">
      <alignment horizontal="center"/>
    </xf>
    <xf numFmtId="3" fontId="0" fillId="3" borderId="2" xfId="0" applyNumberFormat="1" applyFill="1" applyBorder="1"/>
    <xf numFmtId="3" fontId="1" fillId="0" borderId="8" xfId="0" applyNumberFormat="1" applyFont="1" applyBorder="1"/>
    <xf numFmtId="3" fontId="0" fillId="3" borderId="10" xfId="0" applyNumberFormat="1" applyFill="1" applyBorder="1"/>
    <xf numFmtId="3" fontId="14" fillId="0" borderId="0" xfId="0" applyNumberFormat="1" applyFont="1" applyBorder="1" applyAlignment="1">
      <alignment horizontal="center"/>
    </xf>
    <xf numFmtId="164" fontId="0" fillId="0" borderId="9" xfId="0" applyNumberFormat="1" applyFont="1" applyBorder="1"/>
    <xf numFmtId="3" fontId="1" fillId="0" borderId="11" xfId="0" applyNumberFormat="1" applyFont="1" applyBorder="1"/>
    <xf numFmtId="164" fontId="0" fillId="0" borderId="0" xfId="0" applyNumberFormat="1" applyFont="1"/>
    <xf numFmtId="3" fontId="13" fillId="0" borderId="4" xfId="0" applyNumberFormat="1" applyFont="1" applyBorder="1"/>
    <xf numFmtId="3" fontId="0" fillId="0" borderId="5" xfId="0" applyNumberFormat="1" applyFont="1" applyBorder="1"/>
    <xf numFmtId="3" fontId="13" fillId="0" borderId="6" xfId="0" applyNumberFormat="1" applyFont="1" applyBorder="1" applyAlignment="1">
      <alignment horizontal="center"/>
    </xf>
    <xf numFmtId="3" fontId="6" fillId="4" borderId="12" xfId="2" applyNumberFormat="1" applyBorder="1"/>
    <xf numFmtId="3" fontId="6" fillId="4" borderId="1" xfId="2" applyNumberFormat="1" applyBorder="1"/>
    <xf numFmtId="3" fontId="6" fillId="4" borderId="2" xfId="2" applyNumberFormat="1" applyBorder="1"/>
    <xf numFmtId="3" fontId="9" fillId="0" borderId="0" xfId="0" applyNumberFormat="1" applyFont="1"/>
    <xf numFmtId="164" fontId="0" fillId="0" borderId="9" xfId="0" applyNumberFormat="1" applyFont="1" applyBorder="1" applyAlignment="1">
      <alignment horizontal="center"/>
    </xf>
    <xf numFmtId="3" fontId="8" fillId="6" borderId="4" xfId="3" applyNumberFormat="1" applyBorder="1" applyAlignment="1">
      <alignment horizontal="center"/>
    </xf>
    <xf numFmtId="3" fontId="8" fillId="6" borderId="5" xfId="3" applyNumberFormat="1" applyBorder="1" applyAlignment="1">
      <alignment horizontal="center"/>
    </xf>
    <xf numFmtId="3" fontId="8" fillId="6" borderId="5" xfId="3" applyNumberFormat="1" applyBorder="1" applyAlignment="1">
      <alignment horizontal="centerContinuous"/>
    </xf>
    <xf numFmtId="3" fontId="8" fillId="6" borderId="6" xfId="3" applyNumberFormat="1" applyBorder="1" applyAlignment="1">
      <alignment horizontal="centerContinuous"/>
    </xf>
    <xf numFmtId="3" fontId="10" fillId="0" borderId="0" xfId="0" applyNumberFormat="1" applyFont="1"/>
    <xf numFmtId="0" fontId="2" fillId="2" borderId="0" xfId="0" applyFont="1" applyFill="1" applyAlignment="1">
      <alignment horizontal="center"/>
    </xf>
  </cellXfs>
  <cellStyles count="6">
    <cellStyle name="Good" xfId="2" builtinId="26"/>
    <cellStyle name="Hyperlink" xfId="1" builtinId="8"/>
    <cellStyle name="Neutral" xfId="3" builtinId="28"/>
    <cellStyle name="Normal" xfId="0" builtinId="0"/>
    <cellStyle name="Normal 5 4 5 2" xfId="5"/>
    <cellStyle name="Percent" xfId="4" builtinId="5"/>
  </cellStyles>
  <dxfs count="8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26"/>
  <sheetViews>
    <sheetView tabSelected="1" zoomScale="90" zoomScaleNormal="90" workbookViewId="0">
      <selection activeCell="H8" sqref="H8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4" x14ac:dyDescent="0.25">
      <c r="A5" s="82" t="s">
        <v>94</v>
      </c>
      <c r="B5" s="82"/>
      <c r="C5" s="82"/>
    </row>
    <row r="6" spans="1:4" ht="21" customHeight="1" x14ac:dyDescent="0.25">
      <c r="A6" s="82"/>
      <c r="B6" s="82"/>
      <c r="C6" s="82"/>
    </row>
    <row r="8" spans="1:4" x14ac:dyDescent="0.25">
      <c r="A8" s="2"/>
      <c r="B8" s="11"/>
    </row>
    <row r="9" spans="1:4" x14ac:dyDescent="0.25">
      <c r="A9" s="3" t="s">
        <v>0</v>
      </c>
      <c r="B9" s="12" t="s">
        <v>1</v>
      </c>
      <c r="C9" s="12" t="s">
        <v>2</v>
      </c>
    </row>
    <row r="10" spans="1:4" x14ac:dyDescent="0.25">
      <c r="A10" s="10">
        <v>1</v>
      </c>
      <c r="B10" s="11" t="s">
        <v>8</v>
      </c>
      <c r="C10" s="2" t="str">
        <f>'Problem 1'!C3</f>
        <v>calculate BCAR</v>
      </c>
      <c r="D10" s="20"/>
    </row>
    <row r="11" spans="1:4" x14ac:dyDescent="0.25">
      <c r="A11" s="10">
        <v>2</v>
      </c>
      <c r="B11" s="11" t="s">
        <v>9</v>
      </c>
      <c r="C11" s="2" t="str">
        <f>'Problem 2'!C3</f>
        <v>calculate BCAR</v>
      </c>
    </row>
    <row r="12" spans="1:4" x14ac:dyDescent="0.25">
      <c r="A12" s="10">
        <v>3</v>
      </c>
      <c r="B12" s="11" t="s">
        <v>10</v>
      </c>
      <c r="C12" s="2" t="str">
        <f>'Problem 3'!C3</f>
        <v>calculate BCAR</v>
      </c>
    </row>
    <row r="13" spans="1:4" x14ac:dyDescent="0.25">
      <c r="A13" s="10">
        <v>4</v>
      </c>
      <c r="B13" s="11" t="s">
        <v>11</v>
      </c>
      <c r="C13" s="2" t="str">
        <f>'Problem 4'!C3</f>
        <v>calculate BCAR</v>
      </c>
    </row>
    <row r="14" spans="1:4" x14ac:dyDescent="0.25">
      <c r="A14" s="10">
        <v>5</v>
      </c>
      <c r="B14" s="11" t="s">
        <v>12</v>
      </c>
      <c r="C14" s="2" t="str">
        <f>'Problem 5'!C3</f>
        <v>calculate BCAR</v>
      </c>
    </row>
    <row r="15" spans="1:4" x14ac:dyDescent="0.25">
      <c r="A15" s="10">
        <v>6</v>
      </c>
      <c r="B15" s="11" t="s">
        <v>13</v>
      </c>
      <c r="C15" s="2" t="str">
        <f>'Problem 6'!C3</f>
        <v>calculate BCAR</v>
      </c>
    </row>
    <row r="16" spans="1:4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4" spans="1:2" x14ac:dyDescent="0.25">
      <c r="A84" s="4"/>
    </row>
    <row r="85" spans="1:2" x14ac:dyDescent="0.25">
      <c r="A85" s="4"/>
    </row>
    <row r="86" spans="1:2" x14ac:dyDescent="0.25">
      <c r="A86" s="4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" location="'Problem 6'!A1" display="'Problem 6'!A1"/>
    <hyperlink ref="A15" location="'Problem 6'!A1" display="'Problem 6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22</v>
      </c>
      <c r="D1" s="15"/>
      <c r="L1" s="16" t="s">
        <v>7</v>
      </c>
      <c r="AB1" s="16" t="s">
        <v>7</v>
      </c>
    </row>
    <row r="2" spans="1:37" ht="15" customHeight="1" x14ac:dyDescent="0.25">
      <c r="A2" s="5" t="s">
        <v>4</v>
      </c>
      <c r="C2" s="6" t="s">
        <v>23</v>
      </c>
      <c r="L2" s="16" t="s">
        <v>7</v>
      </c>
      <c r="M2" s="44" t="s">
        <v>24</v>
      </c>
      <c r="N2" s="7" t="s">
        <v>25</v>
      </c>
      <c r="O2" s="7"/>
      <c r="P2" s="7"/>
      <c r="Q2" s="7"/>
      <c r="R2" s="7"/>
      <c r="S2" s="7"/>
      <c r="T2" s="7"/>
      <c r="U2" s="7"/>
      <c r="V2" s="7"/>
      <c r="AB2" s="16" t="s">
        <v>7</v>
      </c>
    </row>
    <row r="3" spans="1:37" ht="15" customHeight="1" x14ac:dyDescent="0.25">
      <c r="A3" s="5" t="s">
        <v>5</v>
      </c>
      <c r="C3" s="6" t="s">
        <v>26</v>
      </c>
      <c r="L3" s="16" t="s">
        <v>7</v>
      </c>
      <c r="M3" s="7"/>
      <c r="Q3" s="7"/>
      <c r="R3" s="7"/>
      <c r="S3" s="7"/>
      <c r="T3" s="7"/>
      <c r="U3" s="7"/>
      <c r="V3" s="7"/>
      <c r="AB3" s="16" t="s">
        <v>7</v>
      </c>
      <c r="AC3" s="5" t="s">
        <v>14</v>
      </c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M4" s="7"/>
      <c r="N4" s="45" t="s">
        <v>27</v>
      </c>
      <c r="O4" s="7" t="s">
        <v>28</v>
      </c>
      <c r="P4" s="7"/>
      <c r="Q4" s="7"/>
      <c r="R4" s="7"/>
      <c r="S4" s="7"/>
      <c r="T4" s="7"/>
      <c r="U4" s="7"/>
      <c r="V4" s="7"/>
      <c r="AB4" s="8" t="s">
        <v>7</v>
      </c>
      <c r="AC4" s="9"/>
    </row>
    <row r="5" spans="1:37" ht="15" customHeight="1" x14ac:dyDescent="0.25">
      <c r="A5" s="14" t="s">
        <v>6</v>
      </c>
      <c r="C5" s="6" t="s">
        <v>29</v>
      </c>
      <c r="K5" s="9"/>
      <c r="L5" s="8" t="s">
        <v>7</v>
      </c>
      <c r="M5" s="7"/>
      <c r="N5" s="46" t="s">
        <v>30</v>
      </c>
      <c r="O5" s="6" t="s">
        <v>31</v>
      </c>
      <c r="Q5" s="7"/>
      <c r="R5" s="7"/>
      <c r="S5" s="7"/>
      <c r="T5" s="7"/>
      <c r="U5" s="7"/>
      <c r="V5" s="7"/>
      <c r="Y5" s="7"/>
      <c r="Z5" s="7"/>
      <c r="AA5" s="7"/>
      <c r="AB5" s="8" t="s">
        <v>7</v>
      </c>
      <c r="AC5" s="9"/>
    </row>
    <row r="6" spans="1:37" ht="15" customHeight="1" x14ac:dyDescent="0.25">
      <c r="K6" s="9"/>
      <c r="L6" s="8" t="s">
        <v>7</v>
      </c>
      <c r="M6" s="7"/>
      <c r="Q6" s="7"/>
      <c r="R6" s="7"/>
      <c r="S6" s="7"/>
      <c r="T6" s="7"/>
      <c r="U6" s="7"/>
      <c r="V6" s="7"/>
      <c r="Y6" s="7"/>
      <c r="Z6" s="7"/>
      <c r="AA6" s="7"/>
      <c r="AB6" s="8" t="s">
        <v>7</v>
      </c>
      <c r="AC6" s="9"/>
    </row>
    <row r="7" spans="1:37" ht="15" customHeight="1" x14ac:dyDescent="0.25">
      <c r="C7" s="31"/>
      <c r="D7" s="27"/>
      <c r="E7" s="32"/>
      <c r="F7" s="33"/>
      <c r="G7" s="47" t="s">
        <v>32</v>
      </c>
      <c r="H7" s="48"/>
      <c r="I7" s="48"/>
      <c r="J7" s="49"/>
      <c r="K7" s="9"/>
      <c r="L7" s="8" t="s">
        <v>7</v>
      </c>
      <c r="M7" s="8" t="s">
        <v>33</v>
      </c>
      <c r="N7" s="50" t="s">
        <v>34</v>
      </c>
      <c r="O7" s="8" t="s">
        <v>35</v>
      </c>
      <c r="P7" s="8">
        <f>G22</f>
        <v>1840</v>
      </c>
      <c r="Q7" s="8" t="s">
        <v>36</v>
      </c>
      <c r="R7" s="8">
        <f>SUM(G24:G26)</f>
        <v>-92</v>
      </c>
      <c r="S7" s="8" t="s">
        <v>37</v>
      </c>
      <c r="T7" s="8">
        <f>SUM(G33:G34)</f>
        <v>162</v>
      </c>
      <c r="U7" s="7"/>
      <c r="V7" s="7"/>
      <c r="Y7" s="7"/>
      <c r="Z7" s="7"/>
      <c r="AA7" s="7"/>
      <c r="AB7" s="8" t="s">
        <v>7</v>
      </c>
      <c r="AC7" s="9"/>
      <c r="AE7" s="6" t="s">
        <v>15</v>
      </c>
      <c r="AK7" s="6" t="s">
        <v>16</v>
      </c>
    </row>
    <row r="8" spans="1:37" ht="15" customHeight="1" x14ac:dyDescent="0.25">
      <c r="A8" s="14"/>
      <c r="B8" s="9"/>
      <c r="C8" s="51" t="s">
        <v>38</v>
      </c>
      <c r="D8" s="23"/>
      <c r="E8" s="35"/>
      <c r="F8" s="36"/>
      <c r="G8" s="52" t="s">
        <v>39</v>
      </c>
      <c r="H8" s="52" t="s">
        <v>40</v>
      </c>
      <c r="I8" s="52" t="s">
        <v>41</v>
      </c>
      <c r="J8" s="53" t="s">
        <v>42</v>
      </c>
      <c r="K8" s="9"/>
      <c r="L8" s="8" t="s">
        <v>7</v>
      </c>
      <c r="M8" s="7"/>
      <c r="N8" s="7"/>
      <c r="O8" s="8" t="s">
        <v>35</v>
      </c>
      <c r="P8" s="54">
        <f>P7+R7-T7</f>
        <v>1586</v>
      </c>
      <c r="Q8" s="7"/>
      <c r="R8" s="7"/>
      <c r="S8" s="7"/>
      <c r="T8" s="7"/>
      <c r="U8" s="7"/>
      <c r="V8" s="7"/>
      <c r="X8" s="7"/>
      <c r="Y8" s="7"/>
      <c r="Z8" s="7"/>
      <c r="AA8" s="7"/>
      <c r="AB8" s="8" t="s">
        <v>7</v>
      </c>
      <c r="AE8" s="29">
        <f>SUM(AF8:AJ8)</f>
        <v>0</v>
      </c>
      <c r="AF8" s="6">
        <f>IF(R8="yes",1,0)</f>
        <v>0</v>
      </c>
      <c r="AG8" s="6">
        <f>IF(S8="yes",1,0)</f>
        <v>0</v>
      </c>
      <c r="AH8" s="6">
        <f>IF(T8="yes",1,0)</f>
        <v>0</v>
      </c>
      <c r="AI8" s="6">
        <f>IF(U8="yes",1,0)</f>
        <v>0</v>
      </c>
      <c r="AJ8" s="6">
        <f>IF(V8="yes",1,0)</f>
        <v>0</v>
      </c>
      <c r="AK8" s="30">
        <f>IF(AE8&gt;=I8,1,0)</f>
        <v>0</v>
      </c>
    </row>
    <row r="9" spans="1:37" ht="15" customHeight="1" x14ac:dyDescent="0.25">
      <c r="A9" s="9"/>
      <c r="C9" s="55" t="s">
        <v>43</v>
      </c>
      <c r="D9" s="27" t="s">
        <v>44</v>
      </c>
      <c r="E9" s="27"/>
      <c r="F9" s="28"/>
      <c r="G9" s="56">
        <v>230</v>
      </c>
      <c r="H9" s="56">
        <v>297</v>
      </c>
      <c r="I9" s="56">
        <v>321</v>
      </c>
      <c r="J9" s="57">
        <v>326</v>
      </c>
      <c r="K9" s="9"/>
      <c r="L9" s="8" t="s">
        <v>7</v>
      </c>
      <c r="Y9" s="7"/>
      <c r="Z9" s="7"/>
      <c r="AA9" s="7"/>
      <c r="AB9" s="8" t="s">
        <v>7</v>
      </c>
    </row>
    <row r="10" spans="1:37" ht="15" customHeight="1" x14ac:dyDescent="0.25">
      <c r="A10" s="9"/>
      <c r="B10" s="9"/>
      <c r="C10" s="58" t="s">
        <v>45</v>
      </c>
      <c r="D10" s="25" t="s">
        <v>46</v>
      </c>
      <c r="E10" s="25"/>
      <c r="F10" s="26"/>
      <c r="G10" s="21">
        <v>80</v>
      </c>
      <c r="H10" s="21">
        <v>103</v>
      </c>
      <c r="I10" s="21">
        <v>111</v>
      </c>
      <c r="J10" s="59">
        <v>113</v>
      </c>
      <c r="K10" s="9"/>
      <c r="L10" s="8" t="s">
        <v>7</v>
      </c>
      <c r="M10" s="60" t="s">
        <v>47</v>
      </c>
      <c r="N10" s="6" t="s">
        <v>48</v>
      </c>
      <c r="Y10" s="7"/>
      <c r="Z10" s="7"/>
      <c r="AA10" s="7"/>
      <c r="AB10" s="8" t="s">
        <v>7</v>
      </c>
      <c r="AC10" s="9"/>
    </row>
    <row r="11" spans="1:37" ht="15" customHeight="1" x14ac:dyDescent="0.25">
      <c r="A11" s="9"/>
      <c r="C11" s="58" t="s">
        <v>49</v>
      </c>
      <c r="D11" s="25" t="s">
        <v>50</v>
      </c>
      <c r="E11" s="25"/>
      <c r="F11" s="26"/>
      <c r="G11" s="21">
        <v>88</v>
      </c>
      <c r="H11" s="21">
        <v>114</v>
      </c>
      <c r="I11" s="21">
        <v>123</v>
      </c>
      <c r="J11" s="59">
        <v>125</v>
      </c>
      <c r="K11" s="9"/>
      <c r="L11" s="8" t="s">
        <v>7</v>
      </c>
      <c r="Y11" s="7"/>
      <c r="Z11" s="7"/>
      <c r="AA11" s="7"/>
      <c r="AB11" s="8" t="s">
        <v>7</v>
      </c>
    </row>
    <row r="12" spans="1:37" ht="15" customHeight="1" x14ac:dyDescent="0.25">
      <c r="A12" s="9"/>
      <c r="B12" s="9"/>
      <c r="C12" s="61" t="s">
        <v>51</v>
      </c>
      <c r="D12" s="23" t="s">
        <v>52</v>
      </c>
      <c r="E12" s="23"/>
      <c r="F12" s="24"/>
      <c r="G12" s="22">
        <v>106</v>
      </c>
      <c r="H12" s="22">
        <v>137</v>
      </c>
      <c r="I12" s="22">
        <v>148</v>
      </c>
      <c r="J12" s="62">
        <v>150</v>
      </c>
      <c r="K12" s="9"/>
      <c r="L12" s="8" t="s">
        <v>7</v>
      </c>
      <c r="N12" s="16" t="s">
        <v>53</v>
      </c>
      <c r="O12" s="16" t="s">
        <v>35</v>
      </c>
      <c r="P12" s="6" t="s">
        <v>54</v>
      </c>
      <c r="Y12" s="7"/>
      <c r="Z12" s="7"/>
      <c r="AA12" s="7"/>
      <c r="AB12" s="8" t="s">
        <v>7</v>
      </c>
      <c r="AC12" s="9" t="s">
        <v>17</v>
      </c>
    </row>
    <row r="13" spans="1:37" ht="15" customHeight="1" x14ac:dyDescent="0.25">
      <c r="A13" s="9"/>
      <c r="C13" s="63" t="s">
        <v>55</v>
      </c>
      <c r="D13" s="27"/>
      <c r="E13" s="27"/>
      <c r="F13" s="28"/>
      <c r="G13" s="56"/>
      <c r="H13" s="56"/>
      <c r="I13" s="56"/>
      <c r="J13" s="64"/>
      <c r="K13" s="9"/>
      <c r="L13" s="8" t="s">
        <v>7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7</v>
      </c>
      <c r="AC13" s="37">
        <f ca="1">RANDBETWEEN(0,5)/100</f>
        <v>0.02</v>
      </c>
    </row>
    <row r="14" spans="1:37" ht="15" customHeight="1" x14ac:dyDescent="0.25">
      <c r="A14" s="9"/>
      <c r="B14" s="9"/>
      <c r="C14" s="58" t="s">
        <v>56</v>
      </c>
      <c r="D14" s="25" t="s">
        <v>57</v>
      </c>
      <c r="E14" s="25"/>
      <c r="F14" s="26"/>
      <c r="G14" s="21">
        <v>582</v>
      </c>
      <c r="H14" s="21">
        <v>872</v>
      </c>
      <c r="I14" s="21">
        <v>987</v>
      </c>
      <c r="J14" s="59">
        <v>1023</v>
      </c>
      <c r="K14" s="9"/>
      <c r="L14" s="8" t="s">
        <v>7</v>
      </c>
      <c r="M14" s="7"/>
      <c r="N14" s="7"/>
      <c r="P14" s="65" t="s">
        <v>39</v>
      </c>
      <c r="Q14" s="65" t="s">
        <v>40</v>
      </c>
      <c r="R14" s="65" t="s">
        <v>41</v>
      </c>
      <c r="S14" s="65" t="s">
        <v>42</v>
      </c>
      <c r="T14" s="7"/>
      <c r="U14" s="7"/>
      <c r="V14" s="7"/>
      <c r="W14" s="7"/>
      <c r="X14" s="7"/>
      <c r="Y14" s="7"/>
      <c r="Z14" s="7"/>
      <c r="AA14" s="7"/>
      <c r="AB14" s="8" t="s">
        <v>7</v>
      </c>
      <c r="AC14" s="39">
        <f ca="1">RANDBETWEEN(5,10)/100</f>
        <v>0.1</v>
      </c>
    </row>
    <row r="15" spans="1:37" ht="15" customHeight="1" x14ac:dyDescent="0.25">
      <c r="C15" s="61" t="s">
        <v>58</v>
      </c>
      <c r="D15" s="23" t="s">
        <v>59</v>
      </c>
      <c r="E15" s="23"/>
      <c r="F15" s="24"/>
      <c r="G15" s="22">
        <v>758</v>
      </c>
      <c r="H15" s="22">
        <v>1136</v>
      </c>
      <c r="I15" s="22">
        <v>1286</v>
      </c>
      <c r="J15" s="62">
        <v>1334</v>
      </c>
      <c r="K15" s="9"/>
      <c r="L15" s="8" t="s">
        <v>7</v>
      </c>
      <c r="M15" s="7"/>
      <c r="N15" s="50" t="s">
        <v>53</v>
      </c>
      <c r="O15" s="16" t="s">
        <v>35</v>
      </c>
      <c r="P15" s="66">
        <f>G17+SQRT(G9^2+G10^2+G11^2+G15^2+G18^2+(0.5*G12)^2+(0.5*G12+G14)^2)</f>
        <v>1073.5542198254298</v>
      </c>
      <c r="Q15" s="27">
        <f>H17+SQRT(H9^2+H10^2+H11^2+H15^2+H18^2+(0.5*H12)^2+(0.5*H12+H14)^2)</f>
        <v>1564.0994379066742</v>
      </c>
      <c r="R15" s="27">
        <f>I17+SQRT(I9^2+I10^2+I11^2+I15^2+I18^2+(0.5*I12)^2+(0.5*I12+I14)^2)</f>
        <v>1764.9793843132966</v>
      </c>
      <c r="S15" s="27">
        <f>J17+SQRT(J9^2+J10^2+J11^2+J15^2+J18^2+(0.5*J12)^2+(0.5*J12+J14)^2)</f>
        <v>1831.5457779995456</v>
      </c>
      <c r="T15" s="7"/>
      <c r="U15" s="7"/>
      <c r="V15" s="7"/>
      <c r="W15" s="7"/>
      <c r="X15" s="7"/>
      <c r="Y15" s="7"/>
      <c r="Z15" s="7"/>
      <c r="AA15" s="7"/>
      <c r="AB15" s="8" t="s">
        <v>7</v>
      </c>
      <c r="AC15" s="39">
        <f ca="1">RANDBETWEEN(3,7)/100</f>
        <v>0.05</v>
      </c>
      <c r="AE15" s="6" t="s">
        <v>15</v>
      </c>
    </row>
    <row r="16" spans="1:37" ht="15" customHeight="1" x14ac:dyDescent="0.25">
      <c r="C16" s="67" t="s">
        <v>60</v>
      </c>
      <c r="D16" s="25"/>
      <c r="E16" s="25"/>
      <c r="F16" s="26"/>
      <c r="G16" s="21"/>
      <c r="H16" s="21"/>
      <c r="I16" s="21"/>
      <c r="J16" s="59"/>
      <c r="K16" s="9"/>
      <c r="L16" s="8" t="s">
        <v>7</v>
      </c>
      <c r="M16" s="7"/>
      <c r="N16" s="7"/>
      <c r="O16" s="7"/>
      <c r="P16" s="68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7</v>
      </c>
      <c r="AC16" s="40">
        <f ca="1">RANDBETWEEN(15,25)/-100</f>
        <v>-0.16</v>
      </c>
      <c r="AE16" s="29">
        <f>SUM(AF16:AJ16)</f>
        <v>0</v>
      </c>
      <c r="AF16" s="6">
        <f>IF(R16="yes",1,0)</f>
        <v>0</v>
      </c>
      <c r="AG16" s="6">
        <f>IF(S16="yes",1,0)</f>
        <v>0</v>
      </c>
      <c r="AH16" s="6">
        <f>IF(T16="yes",1,0)</f>
        <v>0</v>
      </c>
      <c r="AI16" s="6">
        <f>IF(U16="yes",1,0)</f>
        <v>0</v>
      </c>
      <c r="AJ16" s="6">
        <f>IF(V16="yes",1,0)</f>
        <v>0</v>
      </c>
      <c r="AK16" s="30">
        <f>IF(AE16&gt;=I8,1,0)</f>
        <v>0</v>
      </c>
    </row>
    <row r="17" spans="3:37" ht="15" customHeight="1" x14ac:dyDescent="0.25">
      <c r="C17" s="58" t="s">
        <v>61</v>
      </c>
      <c r="D17" s="25" t="s">
        <v>62</v>
      </c>
      <c r="E17" s="25"/>
      <c r="F17" s="26"/>
      <c r="G17" s="21">
        <v>43</v>
      </c>
      <c r="H17" s="21">
        <v>43</v>
      </c>
      <c r="I17" s="21">
        <v>43</v>
      </c>
      <c r="J17" s="17">
        <v>43</v>
      </c>
      <c r="K17" s="9"/>
      <c r="L17" s="8" t="s">
        <v>7</v>
      </c>
      <c r="M17" s="44" t="s">
        <v>63</v>
      </c>
      <c r="N17" s="7" t="s">
        <v>64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7</v>
      </c>
      <c r="AC17" s="39">
        <f ca="1">RANDBETWEEN(3,7)/100</f>
        <v>0.06</v>
      </c>
    </row>
    <row r="18" spans="3:37" ht="15" customHeight="1" x14ac:dyDescent="0.25">
      <c r="C18" s="61" t="s">
        <v>65</v>
      </c>
      <c r="D18" s="23" t="s">
        <v>66</v>
      </c>
      <c r="E18" s="23"/>
      <c r="F18" s="24"/>
      <c r="G18" s="22">
        <v>120</v>
      </c>
      <c r="H18" s="22">
        <v>149</v>
      </c>
      <c r="I18" s="22">
        <v>223</v>
      </c>
      <c r="J18" s="18">
        <v>271</v>
      </c>
      <c r="K18" s="9"/>
      <c r="L18" s="8" t="s">
        <v>7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7</v>
      </c>
      <c r="AC18" s="39">
        <f ca="1">RANDBETWEEN(5,10)/100</f>
        <v>0.06</v>
      </c>
    </row>
    <row r="19" spans="3:37" ht="15" customHeight="1" x14ac:dyDescent="0.25">
      <c r="K19" s="9"/>
      <c r="L19" s="8" t="s">
        <v>7</v>
      </c>
      <c r="M19" s="7"/>
      <c r="N19" s="8" t="s">
        <v>67</v>
      </c>
      <c r="O19" s="8" t="s">
        <v>35</v>
      </c>
      <c r="P19" s="7" t="s">
        <v>68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7</v>
      </c>
      <c r="AC19" s="41">
        <f ca="1">RANDBETWEEN(15,25)/-100</f>
        <v>-0.22</v>
      </c>
    </row>
    <row r="20" spans="3:37" ht="15" customHeight="1" x14ac:dyDescent="0.25">
      <c r="C20" s="7"/>
      <c r="D20" s="7"/>
      <c r="E20" s="7"/>
      <c r="F20" s="7"/>
      <c r="G20" s="7"/>
      <c r="H20" s="7"/>
      <c r="I20" s="7"/>
      <c r="J20" s="7"/>
      <c r="K20" s="9"/>
      <c r="L20" s="8" t="s">
        <v>7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7</v>
      </c>
      <c r="AC20" s="39">
        <f ca="1">RANDBETWEEN(-5,5)/100</f>
        <v>-0.05</v>
      </c>
    </row>
    <row r="21" spans="3:37" ht="15" customHeight="1" x14ac:dyDescent="0.25">
      <c r="C21" s="69" t="s">
        <v>69</v>
      </c>
      <c r="D21" s="70"/>
      <c r="E21" s="70"/>
      <c r="F21" s="19"/>
      <c r="G21" s="71" t="s">
        <v>70</v>
      </c>
      <c r="H21" s="7"/>
      <c r="I21" s="7"/>
      <c r="J21" s="7"/>
      <c r="K21" s="9"/>
      <c r="L21" s="8" t="s">
        <v>7</v>
      </c>
      <c r="M21" s="7"/>
      <c r="N21" s="7"/>
      <c r="P21" s="65" t="s">
        <v>39</v>
      </c>
      <c r="Q21" s="65" t="s">
        <v>40</v>
      </c>
      <c r="R21" s="65" t="s">
        <v>41</v>
      </c>
      <c r="S21" s="65" t="s">
        <v>42</v>
      </c>
      <c r="T21" s="7"/>
      <c r="U21" s="7"/>
      <c r="V21" s="7"/>
      <c r="W21" s="7"/>
      <c r="X21" s="7"/>
      <c r="Y21" s="7"/>
      <c r="Z21" s="7"/>
      <c r="AA21" s="7"/>
      <c r="AB21" s="8" t="s">
        <v>7</v>
      </c>
      <c r="AC21" s="39">
        <f ca="1">RANDBETWEEN(5,10)/100</f>
        <v>0.06</v>
      </c>
    </row>
    <row r="22" spans="3:37" ht="15" customHeight="1" x14ac:dyDescent="0.25">
      <c r="C22" s="72" t="s">
        <v>71</v>
      </c>
      <c r="D22" s="73"/>
      <c r="E22" s="73"/>
      <c r="F22" s="74"/>
      <c r="G22" s="74">
        <v>1840</v>
      </c>
      <c r="H22" s="7"/>
      <c r="I22" s="75"/>
      <c r="J22" s="7"/>
      <c r="K22" s="9"/>
      <c r="L22" s="8" t="s">
        <v>7</v>
      </c>
      <c r="M22" s="7"/>
      <c r="N22" s="50" t="s">
        <v>67</v>
      </c>
      <c r="O22" s="16" t="s">
        <v>35</v>
      </c>
      <c r="P22" s="76">
        <f>($P$8-P15)/$P$8*100</f>
        <v>32.310578825634941</v>
      </c>
      <c r="Q22" s="76">
        <f>($P$8-Q15)/$P$8*100</f>
        <v>1.3808677234127231</v>
      </c>
      <c r="R22" s="76">
        <f>($P$8-R15)/$P$8*100</f>
        <v>-11.284954874734968</v>
      </c>
      <c r="S22" s="76">
        <f>($P$8-S15)/$P$8*100</f>
        <v>-15.482079319012964</v>
      </c>
      <c r="T22" s="7"/>
      <c r="U22" s="7"/>
      <c r="V22" s="7"/>
      <c r="W22" s="7"/>
      <c r="X22" s="7"/>
      <c r="Y22" s="7"/>
      <c r="Z22" s="7"/>
      <c r="AA22" s="7"/>
      <c r="AB22" s="8" t="s">
        <v>7</v>
      </c>
      <c r="AC22" s="41">
        <f ca="1">RANDBETWEEN(15,25)/-100</f>
        <v>-0.25</v>
      </c>
    </row>
    <row r="23" spans="3:37" ht="15" customHeight="1" x14ac:dyDescent="0.25">
      <c r="C23" s="31" t="s">
        <v>72</v>
      </c>
      <c r="D23" s="27"/>
      <c r="E23" s="27"/>
      <c r="F23" s="28"/>
      <c r="G23" s="28"/>
      <c r="H23" s="7"/>
      <c r="I23" s="7"/>
      <c r="J23" s="7"/>
      <c r="K23" s="9"/>
      <c r="L23" s="8" t="s">
        <v>7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7</v>
      </c>
      <c r="AC23" s="39">
        <f ca="1">RANDBETWEEN(-5,5)/100</f>
        <v>-0.03</v>
      </c>
      <c r="AE23" s="6" t="s">
        <v>15</v>
      </c>
    </row>
    <row r="24" spans="3:37" ht="15" customHeight="1" x14ac:dyDescent="0.25">
      <c r="C24" s="38" t="s">
        <v>73</v>
      </c>
      <c r="D24" s="25"/>
      <c r="E24" s="25"/>
      <c r="F24" s="26"/>
      <c r="G24" s="17">
        <v>115</v>
      </c>
      <c r="H24" s="7"/>
      <c r="I24" s="7"/>
      <c r="J24" s="7"/>
      <c r="K24" s="9"/>
      <c r="L24" s="8" t="s">
        <v>7</v>
      </c>
      <c r="M24" s="44" t="s">
        <v>74</v>
      </c>
      <c r="N24" s="7" t="s">
        <v>75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7</v>
      </c>
      <c r="AC24" s="39">
        <f ca="1">RANDBETWEEN(5,10)/100</f>
        <v>0.05</v>
      </c>
      <c r="AE24" s="29">
        <f>SUM(AF24:AJ24)</f>
        <v>0</v>
      </c>
      <c r="AF24" s="6">
        <f>IF(R24="yes",1,0)</f>
        <v>0</v>
      </c>
      <c r="AG24" s="6">
        <f>IF(S24="yes",1,0)</f>
        <v>0</v>
      </c>
      <c r="AH24" s="6">
        <f>IF(T24="yes",1,0)</f>
        <v>0</v>
      </c>
      <c r="AI24" s="6">
        <f>IF(U24="yes",1,0)</f>
        <v>0</v>
      </c>
      <c r="AJ24" s="6">
        <f>IF(V24="yes",1,0)</f>
        <v>0</v>
      </c>
      <c r="AK24" s="30">
        <f>IF(AE24&gt;=I8,1,0)</f>
        <v>0</v>
      </c>
    </row>
    <row r="25" spans="3:37" ht="15" customHeight="1" x14ac:dyDescent="0.25">
      <c r="C25" s="38" t="s">
        <v>76</v>
      </c>
      <c r="D25" s="25"/>
      <c r="E25" s="25"/>
      <c r="F25" s="26"/>
      <c r="G25" s="17">
        <v>-230</v>
      </c>
      <c r="H25" s="7"/>
      <c r="I25" s="7"/>
      <c r="J25" s="7"/>
      <c r="K25" s="9"/>
      <c r="L25" s="8" t="s">
        <v>7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</row>
    <row r="26" spans="3:37" ht="15" customHeight="1" x14ac:dyDescent="0.25">
      <c r="C26" s="38" t="s">
        <v>77</v>
      </c>
      <c r="D26" s="25"/>
      <c r="E26" s="25"/>
      <c r="F26" s="26"/>
      <c r="G26" s="17">
        <v>23</v>
      </c>
      <c r="H26" s="7"/>
      <c r="I26" s="7"/>
      <c r="J26" s="7"/>
      <c r="K26" s="9"/>
      <c r="L26" s="8" t="s">
        <v>7</v>
      </c>
      <c r="M26" s="7"/>
      <c r="N26" s="77" t="s">
        <v>78</v>
      </c>
      <c r="O26" s="78" t="s">
        <v>35</v>
      </c>
      <c r="P26" s="79" t="s">
        <v>88</v>
      </c>
      <c r="Q26" s="80"/>
      <c r="R26" s="81" t="s">
        <v>79</v>
      </c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  <c r="AC26" s="7"/>
    </row>
    <row r="27" spans="3:37" ht="15" customHeight="1" x14ac:dyDescent="0.25">
      <c r="C27" s="34" t="s">
        <v>80</v>
      </c>
      <c r="D27" s="23"/>
      <c r="E27" s="23"/>
      <c r="F27" s="24"/>
      <c r="G27" s="18">
        <v>0</v>
      </c>
      <c r="H27" s="7"/>
      <c r="I27" s="7"/>
      <c r="J27" s="7"/>
      <c r="K27" s="9"/>
      <c r="L27" s="8" t="s">
        <v>7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7</v>
      </c>
      <c r="AC27" s="7"/>
    </row>
    <row r="28" spans="3:37" ht="15" customHeight="1" x14ac:dyDescent="0.25">
      <c r="C28" s="31" t="s">
        <v>81</v>
      </c>
      <c r="D28" s="27"/>
      <c r="E28" s="27"/>
      <c r="F28" s="28"/>
      <c r="G28" s="28"/>
      <c r="H28" s="7"/>
      <c r="I28" s="7"/>
      <c r="J28" s="7"/>
      <c r="K28" s="9"/>
      <c r="L28" s="8" t="s">
        <v>7</v>
      </c>
      <c r="W28" s="7"/>
      <c r="X28" s="7"/>
      <c r="Y28" s="7"/>
      <c r="Z28" s="7"/>
      <c r="AA28" s="7"/>
      <c r="AB28" s="8" t="s">
        <v>7</v>
      </c>
      <c r="AC28" s="7"/>
    </row>
    <row r="29" spans="3:37" ht="15" customHeight="1" x14ac:dyDescent="0.25">
      <c r="C29" s="38" t="s">
        <v>82</v>
      </c>
      <c r="D29" s="25"/>
      <c r="E29" s="25"/>
      <c r="F29" s="26"/>
      <c r="G29" s="17">
        <v>0</v>
      </c>
      <c r="H29" s="7"/>
      <c r="I29" s="7"/>
      <c r="J29" s="7"/>
      <c r="K29" s="9"/>
      <c r="L29" s="8" t="s">
        <v>7</v>
      </c>
      <c r="W29" s="7"/>
      <c r="X29" s="7"/>
      <c r="Y29" s="7"/>
      <c r="Z29" s="7"/>
      <c r="AA29" s="7"/>
      <c r="AB29" s="8" t="s">
        <v>7</v>
      </c>
      <c r="AC29" s="7"/>
    </row>
    <row r="30" spans="3:37" ht="15" customHeight="1" x14ac:dyDescent="0.25">
      <c r="C30" s="34" t="s">
        <v>83</v>
      </c>
      <c r="D30" s="23"/>
      <c r="E30" s="23"/>
      <c r="F30" s="24"/>
      <c r="G30" s="18">
        <v>0</v>
      </c>
      <c r="H30" s="7"/>
      <c r="I30" s="7"/>
      <c r="J30" s="7"/>
      <c r="K30" s="9"/>
      <c r="L30" s="8" t="s">
        <v>7</v>
      </c>
      <c r="W30" s="7"/>
      <c r="X30" s="7"/>
      <c r="Y30" s="7"/>
      <c r="Z30" s="7"/>
      <c r="AA30" s="7"/>
      <c r="AB30" s="8" t="s">
        <v>7</v>
      </c>
      <c r="AC30" s="7"/>
    </row>
    <row r="31" spans="3:37" ht="15" customHeight="1" x14ac:dyDescent="0.25">
      <c r="C31" s="38" t="s">
        <v>84</v>
      </c>
      <c r="D31" s="25"/>
      <c r="E31" s="25"/>
      <c r="F31" s="26"/>
      <c r="G31" s="26"/>
      <c r="H31" s="7"/>
      <c r="I31" s="7"/>
      <c r="J31" s="7"/>
      <c r="K31" s="9"/>
      <c r="L31" s="8" t="s">
        <v>7</v>
      </c>
      <c r="W31" s="7"/>
      <c r="X31" s="7"/>
      <c r="Y31" s="7"/>
      <c r="Z31" s="7"/>
      <c r="AA31" s="7"/>
      <c r="AB31" s="8" t="s">
        <v>7</v>
      </c>
      <c r="AC31" s="7"/>
      <c r="AE31" s="6" t="s">
        <v>15</v>
      </c>
    </row>
    <row r="32" spans="3:37" ht="15" customHeight="1" x14ac:dyDescent="0.25">
      <c r="C32" s="38" t="s">
        <v>85</v>
      </c>
      <c r="D32" s="25"/>
      <c r="E32" s="25"/>
      <c r="F32" s="26"/>
      <c r="G32" s="17">
        <v>0</v>
      </c>
      <c r="H32" s="7"/>
      <c r="I32" s="7"/>
      <c r="J32" s="7"/>
      <c r="K32" s="9"/>
      <c r="L32" s="8" t="s">
        <v>7</v>
      </c>
      <c r="W32" s="7"/>
      <c r="X32" s="7"/>
      <c r="Y32" s="7"/>
      <c r="Z32" s="7"/>
      <c r="AA32" s="7"/>
      <c r="AB32" s="8" t="s">
        <v>7</v>
      </c>
      <c r="AC32" s="7"/>
      <c r="AE32" s="29">
        <f>SUM(AF32:AJ32)</f>
        <v>0</v>
      </c>
      <c r="AF32" s="6">
        <f>IF(R32="yes",1,0)</f>
        <v>0</v>
      </c>
      <c r="AG32" s="6">
        <f>IF(S32="yes",1,0)</f>
        <v>0</v>
      </c>
      <c r="AH32" s="6">
        <f>IF(T32="yes",1,0)</f>
        <v>0</v>
      </c>
      <c r="AI32" s="6">
        <f>IF(U32="yes",1,0)</f>
        <v>0</v>
      </c>
      <c r="AJ32" s="6">
        <f>IF(V32="yes",1,0)</f>
        <v>0</v>
      </c>
      <c r="AK32" s="30">
        <f>IF(AE32&gt;=I8,1,0)</f>
        <v>0</v>
      </c>
    </row>
    <row r="33" spans="1:29" ht="15" customHeight="1" x14ac:dyDescent="0.25">
      <c r="C33" s="38" t="s">
        <v>86</v>
      </c>
      <c r="D33" s="25"/>
      <c r="E33" s="25"/>
      <c r="F33" s="26"/>
      <c r="G33" s="17">
        <v>81</v>
      </c>
      <c r="H33" s="7"/>
      <c r="I33" s="7"/>
      <c r="J33" s="7"/>
      <c r="K33" s="9"/>
      <c r="L33" s="8" t="s">
        <v>7</v>
      </c>
      <c r="W33" s="7"/>
      <c r="X33" s="7"/>
      <c r="Y33" s="7"/>
      <c r="Z33" s="7"/>
      <c r="AA33" s="7"/>
      <c r="AB33" s="8" t="s">
        <v>7</v>
      </c>
      <c r="AC33" s="7"/>
    </row>
    <row r="34" spans="1:29" ht="15" customHeight="1" x14ac:dyDescent="0.25">
      <c r="C34" s="34" t="s">
        <v>87</v>
      </c>
      <c r="D34" s="23"/>
      <c r="E34" s="23"/>
      <c r="F34" s="24"/>
      <c r="G34" s="18">
        <v>81</v>
      </c>
      <c r="H34" s="7"/>
      <c r="I34" s="7"/>
      <c r="J34" s="7"/>
      <c r="K34" s="9"/>
      <c r="L34" s="8" t="s">
        <v>7</v>
      </c>
      <c r="W34" s="7"/>
      <c r="X34" s="7"/>
      <c r="Y34" s="7"/>
      <c r="AB34" s="8" t="s">
        <v>7</v>
      </c>
    </row>
    <row r="35" spans="1:29" ht="15" customHeight="1" x14ac:dyDescent="0.25">
      <c r="K35" s="9"/>
      <c r="L35" s="8" t="s">
        <v>7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AB35" s="8" t="s">
        <v>7</v>
      </c>
    </row>
    <row r="36" spans="1:29" ht="15" customHeight="1" x14ac:dyDescent="0.25">
      <c r="K36" s="9"/>
      <c r="L36" s="8" t="s">
        <v>7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AB36" s="8" t="s">
        <v>7</v>
      </c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8" t="s">
        <v>7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AB37" s="8" t="s">
        <v>7</v>
      </c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8" t="s">
        <v>7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B38" s="8" t="s">
        <v>7</v>
      </c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8" t="s">
        <v>7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B39" s="8" t="s">
        <v>7</v>
      </c>
    </row>
    <row r="40" spans="1:29" ht="15" customHeight="1" x14ac:dyDescent="0.25">
      <c r="L40" s="8" t="s">
        <v>7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B40" s="8" t="s">
        <v>7</v>
      </c>
    </row>
    <row r="41" spans="1:29" ht="15" customHeight="1" x14ac:dyDescent="0.25">
      <c r="L41" s="8" t="s">
        <v>7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B41" s="8" t="s">
        <v>7</v>
      </c>
    </row>
    <row r="42" spans="1:29" ht="15" customHeight="1" x14ac:dyDescent="0.25">
      <c r="L42" s="8" t="s">
        <v>7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B42" s="8" t="s">
        <v>7</v>
      </c>
    </row>
    <row r="43" spans="1:29" ht="15" customHeight="1" x14ac:dyDescent="0.25">
      <c r="L43" s="8" t="s">
        <v>7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B43" s="8" t="s">
        <v>7</v>
      </c>
    </row>
    <row r="44" spans="1:29" ht="15" customHeight="1" x14ac:dyDescent="0.25">
      <c r="L44" s="8" t="s">
        <v>7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B44" s="8" t="s">
        <v>7</v>
      </c>
    </row>
    <row r="45" spans="1:29" ht="15" customHeight="1" x14ac:dyDescent="0.25">
      <c r="L45" s="8" t="s">
        <v>7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B45" s="8" t="s">
        <v>7</v>
      </c>
    </row>
    <row r="46" spans="1:29" ht="15" customHeight="1" x14ac:dyDescent="0.25">
      <c r="L46" s="8" t="s">
        <v>7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B46" s="8" t="s">
        <v>7</v>
      </c>
    </row>
    <row r="47" spans="1:29" ht="15" customHeight="1" x14ac:dyDescent="0.25">
      <c r="L47" s="8" t="s">
        <v>7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B47" s="8" t="s">
        <v>7</v>
      </c>
    </row>
    <row r="48" spans="1:29" ht="15" customHeight="1" x14ac:dyDescent="0.25">
      <c r="L48" s="8" t="s">
        <v>7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B48" s="8" t="s">
        <v>7</v>
      </c>
    </row>
    <row r="49" spans="12:28" ht="15" customHeight="1" x14ac:dyDescent="0.25">
      <c r="L49" s="8" t="s">
        <v>7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AB49" s="8" t="s">
        <v>7</v>
      </c>
    </row>
    <row r="50" spans="12:28" ht="15" customHeight="1" x14ac:dyDescent="0.25">
      <c r="L50" s="8" t="s">
        <v>7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AB50" s="8" t="s">
        <v>7</v>
      </c>
    </row>
    <row r="51" spans="12:28" ht="15" customHeight="1" x14ac:dyDescent="0.25">
      <c r="L51" s="8" t="s">
        <v>7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AB51" s="8" t="s">
        <v>7</v>
      </c>
    </row>
    <row r="52" spans="12:28" ht="15" customHeight="1" x14ac:dyDescent="0.25">
      <c r="L52" s="8" t="s">
        <v>7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AB52" s="8" t="s">
        <v>7</v>
      </c>
    </row>
    <row r="53" spans="12:28" ht="15" customHeight="1" x14ac:dyDescent="0.25">
      <c r="L53" s="8" t="s">
        <v>7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AB53" s="8" t="s">
        <v>7</v>
      </c>
    </row>
    <row r="54" spans="12:28" ht="15" customHeight="1" x14ac:dyDescent="0.25">
      <c r="L54" s="8" t="s">
        <v>7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AB54" s="8" t="s">
        <v>7</v>
      </c>
    </row>
    <row r="55" spans="12:28" ht="15" customHeight="1" x14ac:dyDescent="0.25">
      <c r="L55" s="8" t="s">
        <v>7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AB55" s="8" t="s">
        <v>7</v>
      </c>
    </row>
    <row r="56" spans="12:28" ht="15" customHeight="1" x14ac:dyDescent="0.25">
      <c r="L56" s="8" t="s">
        <v>7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AB56" s="8" t="s">
        <v>7</v>
      </c>
    </row>
    <row r="57" spans="12:28" ht="15" customHeight="1" x14ac:dyDescent="0.25">
      <c r="L57" s="8" t="s">
        <v>7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AB57" s="8" t="s">
        <v>7</v>
      </c>
    </row>
    <row r="58" spans="12:28" ht="15" customHeight="1" x14ac:dyDescent="0.25">
      <c r="L58" s="8" t="s">
        <v>7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AB58" s="8" t="s">
        <v>7</v>
      </c>
    </row>
    <row r="59" spans="12:28" ht="15" customHeight="1" x14ac:dyDescent="0.25">
      <c r="L59" s="8" t="s">
        <v>7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AB59" s="8" t="s">
        <v>7</v>
      </c>
    </row>
    <row r="60" spans="12:28" x14ac:dyDescent="0.25">
      <c r="L60" s="8" t="s">
        <v>7</v>
      </c>
    </row>
  </sheetData>
  <conditionalFormatting sqref="R8:V8">
    <cfRule type="cellIs" dxfId="83" priority="12" operator="equal">
      <formula>"yes"</formula>
    </cfRule>
    <cfRule type="cellIs" dxfId="82" priority="14" stopIfTrue="1" operator="equal">
      <formula>"no"</formula>
    </cfRule>
  </conditionalFormatting>
  <conditionalFormatting sqref="S8:V8">
    <cfRule type="cellIs" dxfId="81" priority="13" operator="equal">
      <formula>"no"</formula>
    </cfRule>
  </conditionalFormatting>
  <conditionalFormatting sqref="R16:V16">
    <cfRule type="cellIs" dxfId="80" priority="9" operator="equal">
      <formula>"yes"</formula>
    </cfRule>
    <cfRule type="cellIs" dxfId="79" priority="11" stopIfTrue="1" operator="equal">
      <formula>"no"</formula>
    </cfRule>
  </conditionalFormatting>
  <conditionalFormatting sqref="S16:V16">
    <cfRule type="cellIs" dxfId="78" priority="10" operator="equal">
      <formula>"no"</formula>
    </cfRule>
  </conditionalFormatting>
  <conditionalFormatting sqref="R24:V24">
    <cfRule type="cellIs" dxfId="77" priority="6" operator="equal">
      <formula>"yes"</formula>
    </cfRule>
    <cfRule type="cellIs" dxfId="76" priority="8" stopIfTrue="1" operator="equal">
      <formula>"no"</formula>
    </cfRule>
  </conditionalFormatting>
  <conditionalFormatting sqref="S24:V24">
    <cfRule type="cellIs" dxfId="75" priority="7" operator="equal">
      <formula>"no"</formula>
    </cfRule>
  </conditionalFormatting>
  <conditionalFormatting sqref="R32:V32">
    <cfRule type="cellIs" dxfId="74" priority="3" operator="equal">
      <formula>"yes"</formula>
    </cfRule>
    <cfRule type="cellIs" dxfId="73" priority="5" stopIfTrue="1" operator="equal">
      <formula>"no"</formula>
    </cfRule>
  </conditionalFormatting>
  <conditionalFormatting sqref="S32:V32">
    <cfRule type="cellIs" dxfId="72" priority="4" operator="equal">
      <formula>"no"</formula>
    </cfRule>
  </conditionalFormatting>
  <conditionalFormatting sqref="R37">
    <cfRule type="cellIs" dxfId="71" priority="1" operator="equal">
      <formula>"is"</formula>
    </cfRule>
    <cfRule type="cellIs" dxfId="70" priority="2" operator="equal">
      <formula>"is not"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89</v>
      </c>
      <c r="D1" s="15"/>
      <c r="L1" s="16" t="s">
        <v>7</v>
      </c>
      <c r="AB1" s="16" t="s">
        <v>7</v>
      </c>
    </row>
    <row r="2" spans="1:37" ht="15" customHeight="1" x14ac:dyDescent="0.25">
      <c r="A2" s="5" t="s">
        <v>4</v>
      </c>
      <c r="C2" s="6" t="s">
        <v>23</v>
      </c>
      <c r="L2" s="16" t="s">
        <v>7</v>
      </c>
      <c r="M2" s="44" t="s">
        <v>24</v>
      </c>
      <c r="N2" s="7" t="s">
        <v>25</v>
      </c>
      <c r="O2" s="7"/>
      <c r="P2" s="7"/>
      <c r="Q2" s="7"/>
      <c r="R2" s="7"/>
      <c r="S2" s="7"/>
      <c r="T2" s="7"/>
      <c r="U2" s="7"/>
      <c r="V2" s="7"/>
      <c r="AB2" s="16" t="s">
        <v>7</v>
      </c>
    </row>
    <row r="3" spans="1:37" ht="15" customHeight="1" x14ac:dyDescent="0.25">
      <c r="A3" s="5" t="s">
        <v>5</v>
      </c>
      <c r="C3" s="6" t="s">
        <v>26</v>
      </c>
      <c r="L3" s="16" t="s">
        <v>7</v>
      </c>
      <c r="M3" s="7"/>
      <c r="Q3" s="7"/>
      <c r="R3" s="7"/>
      <c r="S3" s="7"/>
      <c r="T3" s="7"/>
      <c r="U3" s="7"/>
      <c r="V3" s="7"/>
      <c r="AB3" s="16" t="s">
        <v>7</v>
      </c>
      <c r="AC3" s="5" t="s">
        <v>14</v>
      </c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M4" s="7"/>
      <c r="N4" s="45" t="s">
        <v>27</v>
      </c>
      <c r="O4" s="7" t="s">
        <v>28</v>
      </c>
      <c r="P4" s="7"/>
      <c r="Q4" s="7"/>
      <c r="R4" s="7"/>
      <c r="S4" s="7"/>
      <c r="T4" s="7"/>
      <c r="U4" s="7"/>
      <c r="V4" s="7"/>
      <c r="AB4" s="8" t="s">
        <v>7</v>
      </c>
      <c r="AC4" s="9"/>
    </row>
    <row r="5" spans="1:37" ht="15" customHeight="1" x14ac:dyDescent="0.25">
      <c r="A5" s="14" t="s">
        <v>6</v>
      </c>
      <c r="C5" s="6" t="s">
        <v>29</v>
      </c>
      <c r="K5" s="9"/>
      <c r="L5" s="8" t="s">
        <v>7</v>
      </c>
      <c r="M5" s="7"/>
      <c r="N5" s="46" t="s">
        <v>30</v>
      </c>
      <c r="O5" s="6" t="s">
        <v>31</v>
      </c>
      <c r="Q5" s="7"/>
      <c r="R5" s="7"/>
      <c r="S5" s="7"/>
      <c r="T5" s="7"/>
      <c r="U5" s="7"/>
      <c r="V5" s="7"/>
      <c r="Y5" s="7"/>
      <c r="Z5" s="7"/>
      <c r="AA5" s="7"/>
      <c r="AB5" s="8" t="s">
        <v>7</v>
      </c>
      <c r="AC5" s="9"/>
    </row>
    <row r="6" spans="1:37" ht="15" customHeight="1" x14ac:dyDescent="0.25">
      <c r="K6" s="9"/>
      <c r="L6" s="8" t="s">
        <v>7</v>
      </c>
      <c r="M6" s="7"/>
      <c r="Q6" s="7"/>
      <c r="R6" s="7"/>
      <c r="S6" s="7"/>
      <c r="T6" s="7"/>
      <c r="U6" s="7"/>
      <c r="V6" s="7"/>
      <c r="Y6" s="7"/>
      <c r="Z6" s="7"/>
      <c r="AA6" s="7"/>
      <c r="AB6" s="8" t="s">
        <v>7</v>
      </c>
      <c r="AC6" s="9"/>
    </row>
    <row r="7" spans="1:37" ht="15" customHeight="1" x14ac:dyDescent="0.25">
      <c r="C7" s="31"/>
      <c r="D7" s="27"/>
      <c r="E7" s="32"/>
      <c r="F7" s="33"/>
      <c r="G7" s="47" t="s">
        <v>32</v>
      </c>
      <c r="H7" s="48"/>
      <c r="I7" s="48"/>
      <c r="J7" s="49"/>
      <c r="K7" s="9"/>
      <c r="L7" s="8" t="s">
        <v>7</v>
      </c>
      <c r="M7" s="8" t="s">
        <v>33</v>
      </c>
      <c r="N7" s="50" t="s">
        <v>34</v>
      </c>
      <c r="O7" s="8" t="s">
        <v>35</v>
      </c>
      <c r="P7" s="8">
        <f>G22</f>
        <v>3080</v>
      </c>
      <c r="Q7" s="8" t="s">
        <v>36</v>
      </c>
      <c r="R7" s="8">
        <f>SUM(G24:G26)</f>
        <v>-88</v>
      </c>
      <c r="S7" s="8" t="s">
        <v>37</v>
      </c>
      <c r="T7" s="8">
        <f>SUM(G33:G34)</f>
        <v>154</v>
      </c>
      <c r="U7" s="7"/>
      <c r="V7" s="7"/>
      <c r="Y7" s="7"/>
      <c r="Z7" s="7"/>
      <c r="AA7" s="7"/>
      <c r="AB7" s="8" t="s">
        <v>7</v>
      </c>
      <c r="AC7" s="9"/>
      <c r="AE7" s="6" t="s">
        <v>15</v>
      </c>
      <c r="AK7" s="6" t="s">
        <v>16</v>
      </c>
    </row>
    <row r="8" spans="1:37" ht="15" customHeight="1" x14ac:dyDescent="0.25">
      <c r="A8" s="14"/>
      <c r="B8" s="9"/>
      <c r="C8" s="51" t="s">
        <v>38</v>
      </c>
      <c r="D8" s="23"/>
      <c r="E8" s="35"/>
      <c r="F8" s="36"/>
      <c r="G8" s="52" t="s">
        <v>39</v>
      </c>
      <c r="H8" s="52" t="s">
        <v>40</v>
      </c>
      <c r="I8" s="52" t="s">
        <v>41</v>
      </c>
      <c r="J8" s="53" t="s">
        <v>42</v>
      </c>
      <c r="K8" s="9"/>
      <c r="L8" s="8" t="s">
        <v>7</v>
      </c>
      <c r="M8" s="7"/>
      <c r="N8" s="7"/>
      <c r="O8" s="8" t="s">
        <v>35</v>
      </c>
      <c r="P8" s="54">
        <f>P7+R7-T7</f>
        <v>2838</v>
      </c>
      <c r="Q8" s="7"/>
      <c r="R8" s="7"/>
      <c r="S8" s="7"/>
      <c r="T8" s="7"/>
      <c r="U8" s="7"/>
      <c r="V8" s="7"/>
      <c r="X8" s="7"/>
      <c r="Y8" s="7"/>
      <c r="Z8" s="7"/>
      <c r="AA8" s="7"/>
      <c r="AB8" s="8" t="s">
        <v>7</v>
      </c>
      <c r="AE8" s="29">
        <f>SUM(AF8:AJ8)</f>
        <v>0</v>
      </c>
      <c r="AF8" s="6">
        <f>IF(R8="yes",1,0)</f>
        <v>0</v>
      </c>
      <c r="AG8" s="6">
        <f>IF(S8="yes",1,0)</f>
        <v>0</v>
      </c>
      <c r="AH8" s="6">
        <f>IF(T8="yes",1,0)</f>
        <v>0</v>
      </c>
      <c r="AI8" s="6">
        <f>IF(U8="yes",1,0)</f>
        <v>0</v>
      </c>
      <c r="AJ8" s="6">
        <f>IF(V8="yes",1,0)</f>
        <v>0</v>
      </c>
      <c r="AK8" s="30">
        <f>IF(AE8&gt;=I8,1,0)</f>
        <v>0</v>
      </c>
    </row>
    <row r="9" spans="1:37" ht="15" customHeight="1" x14ac:dyDescent="0.25">
      <c r="A9" s="9"/>
      <c r="C9" s="55" t="s">
        <v>43</v>
      </c>
      <c r="D9" s="27" t="s">
        <v>44</v>
      </c>
      <c r="E9" s="27"/>
      <c r="F9" s="28"/>
      <c r="G9" s="56">
        <v>220</v>
      </c>
      <c r="H9" s="56">
        <v>284</v>
      </c>
      <c r="I9" s="56">
        <v>307</v>
      </c>
      <c r="J9" s="57">
        <v>312</v>
      </c>
      <c r="K9" s="9"/>
      <c r="L9" s="8" t="s">
        <v>7</v>
      </c>
      <c r="Y9" s="7"/>
      <c r="Z9" s="7"/>
      <c r="AA9" s="7"/>
      <c r="AB9" s="8" t="s">
        <v>7</v>
      </c>
    </row>
    <row r="10" spans="1:37" ht="15" customHeight="1" x14ac:dyDescent="0.25">
      <c r="A10" s="9"/>
      <c r="B10" s="9"/>
      <c r="C10" s="58" t="s">
        <v>45</v>
      </c>
      <c r="D10" s="25" t="s">
        <v>46</v>
      </c>
      <c r="E10" s="25"/>
      <c r="F10" s="26"/>
      <c r="G10" s="21">
        <v>81</v>
      </c>
      <c r="H10" s="21">
        <v>105</v>
      </c>
      <c r="I10" s="21">
        <v>114</v>
      </c>
      <c r="J10" s="59">
        <v>116</v>
      </c>
      <c r="K10" s="9"/>
      <c r="L10" s="8" t="s">
        <v>7</v>
      </c>
      <c r="M10" s="60" t="s">
        <v>47</v>
      </c>
      <c r="N10" s="6" t="s">
        <v>48</v>
      </c>
      <c r="Y10" s="7"/>
      <c r="Z10" s="7"/>
      <c r="AA10" s="7"/>
      <c r="AB10" s="8" t="s">
        <v>7</v>
      </c>
      <c r="AC10" s="9"/>
    </row>
    <row r="11" spans="1:37" ht="15" customHeight="1" x14ac:dyDescent="0.25">
      <c r="A11" s="9"/>
      <c r="C11" s="58" t="s">
        <v>49</v>
      </c>
      <c r="D11" s="25" t="s">
        <v>50</v>
      </c>
      <c r="E11" s="25"/>
      <c r="F11" s="26"/>
      <c r="G11" s="21">
        <v>105</v>
      </c>
      <c r="H11" s="21">
        <v>136</v>
      </c>
      <c r="I11" s="21">
        <v>147</v>
      </c>
      <c r="J11" s="59">
        <v>149</v>
      </c>
      <c r="K11" s="9"/>
      <c r="L11" s="8" t="s">
        <v>7</v>
      </c>
      <c r="Y11" s="7"/>
      <c r="Z11" s="7"/>
      <c r="AA11" s="7"/>
      <c r="AB11" s="8" t="s">
        <v>7</v>
      </c>
    </row>
    <row r="12" spans="1:37" ht="15" customHeight="1" x14ac:dyDescent="0.25">
      <c r="A12" s="9"/>
      <c r="B12" s="9"/>
      <c r="C12" s="61" t="s">
        <v>51</v>
      </c>
      <c r="D12" s="23" t="s">
        <v>52</v>
      </c>
      <c r="E12" s="23"/>
      <c r="F12" s="24"/>
      <c r="G12" s="22">
        <v>118</v>
      </c>
      <c r="H12" s="22">
        <v>153</v>
      </c>
      <c r="I12" s="22">
        <v>165</v>
      </c>
      <c r="J12" s="62">
        <v>168</v>
      </c>
      <c r="K12" s="9"/>
      <c r="L12" s="8" t="s">
        <v>7</v>
      </c>
      <c r="N12" s="16" t="s">
        <v>53</v>
      </c>
      <c r="O12" s="16" t="s">
        <v>35</v>
      </c>
      <c r="P12" s="6" t="s">
        <v>54</v>
      </c>
      <c r="Y12" s="7"/>
      <c r="Z12" s="7"/>
      <c r="AA12" s="7"/>
      <c r="AB12" s="8" t="s">
        <v>7</v>
      </c>
      <c r="AC12" s="9" t="s">
        <v>17</v>
      </c>
    </row>
    <row r="13" spans="1:37" ht="15" customHeight="1" x14ac:dyDescent="0.25">
      <c r="A13" s="9"/>
      <c r="C13" s="63" t="s">
        <v>55</v>
      </c>
      <c r="D13" s="27"/>
      <c r="E13" s="27"/>
      <c r="F13" s="28"/>
      <c r="G13" s="56"/>
      <c r="H13" s="56"/>
      <c r="I13" s="56"/>
      <c r="J13" s="64"/>
      <c r="K13" s="9"/>
      <c r="L13" s="8" t="s">
        <v>7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7</v>
      </c>
      <c r="AC13" s="37">
        <f ca="1">RANDBETWEEN(0,5)/100</f>
        <v>0.05</v>
      </c>
    </row>
    <row r="14" spans="1:37" ht="15" customHeight="1" x14ac:dyDescent="0.25">
      <c r="A14" s="9"/>
      <c r="B14" s="9"/>
      <c r="C14" s="58" t="s">
        <v>56</v>
      </c>
      <c r="D14" s="25" t="s">
        <v>57</v>
      </c>
      <c r="E14" s="25"/>
      <c r="F14" s="26"/>
      <c r="G14" s="21">
        <v>669</v>
      </c>
      <c r="H14" s="21">
        <v>1002</v>
      </c>
      <c r="I14" s="21">
        <v>1134</v>
      </c>
      <c r="J14" s="59">
        <v>1176</v>
      </c>
      <c r="K14" s="9"/>
      <c r="L14" s="8" t="s">
        <v>7</v>
      </c>
      <c r="M14" s="7"/>
      <c r="N14" s="7"/>
      <c r="P14" s="65" t="s">
        <v>39</v>
      </c>
      <c r="Q14" s="65" t="s">
        <v>40</v>
      </c>
      <c r="R14" s="65" t="s">
        <v>41</v>
      </c>
      <c r="S14" s="65" t="s">
        <v>42</v>
      </c>
      <c r="T14" s="7"/>
      <c r="U14" s="7"/>
      <c r="V14" s="7"/>
      <c r="W14" s="7"/>
      <c r="X14" s="7"/>
      <c r="Y14" s="7"/>
      <c r="Z14" s="7"/>
      <c r="AA14" s="7"/>
      <c r="AB14" s="8" t="s">
        <v>7</v>
      </c>
      <c r="AC14" s="39">
        <f ca="1">RANDBETWEEN(5,10)/100</f>
        <v>0.1</v>
      </c>
    </row>
    <row r="15" spans="1:37" ht="15" customHeight="1" x14ac:dyDescent="0.25">
      <c r="C15" s="61" t="s">
        <v>58</v>
      </c>
      <c r="D15" s="23" t="s">
        <v>59</v>
      </c>
      <c r="E15" s="23"/>
      <c r="F15" s="24"/>
      <c r="G15" s="22">
        <v>798</v>
      </c>
      <c r="H15" s="22">
        <v>1196</v>
      </c>
      <c r="I15" s="22">
        <v>1354</v>
      </c>
      <c r="J15" s="62">
        <v>1404</v>
      </c>
      <c r="K15" s="9"/>
      <c r="L15" s="8" t="s">
        <v>7</v>
      </c>
      <c r="M15" s="7"/>
      <c r="N15" s="50" t="s">
        <v>53</v>
      </c>
      <c r="O15" s="16" t="s">
        <v>35</v>
      </c>
      <c r="P15" s="66">
        <f>G17+SQRT(G9^2+G10^2+G11^2+G15^2+G18^2+(0.5*G12)^2+(0.5*G12+G14)^2)</f>
        <v>1167.2980801916738</v>
      </c>
      <c r="Q15" s="27">
        <f>H17+SQRT(H9^2+H10^2+H11^2+H15^2+H18^2+(0.5*H12)^2+(0.5*H12+H14)^2)</f>
        <v>1701.7797976728011</v>
      </c>
      <c r="R15" s="27">
        <f>I17+SQRT(I9^2+I10^2+I11^2+I15^2+I18^2+(0.5*I12)^2+(0.5*I12+I14)^2)</f>
        <v>1918.3879415153588</v>
      </c>
      <c r="S15" s="27">
        <f>J17+SQRT(J9^2+J10^2+J11^2+J15^2+J18^2+(0.5*J12)^2+(0.5*J12+J14)^2)</f>
        <v>1989.4259459953607</v>
      </c>
      <c r="T15" s="7"/>
      <c r="U15" s="7"/>
      <c r="V15" s="7"/>
      <c r="W15" s="7"/>
      <c r="X15" s="7"/>
      <c r="Y15" s="7"/>
      <c r="Z15" s="7"/>
      <c r="AA15" s="7"/>
      <c r="AB15" s="8" t="s">
        <v>7</v>
      </c>
      <c r="AC15" s="39">
        <f ca="1">RANDBETWEEN(3,7)/100</f>
        <v>0.06</v>
      </c>
      <c r="AE15" s="6" t="s">
        <v>15</v>
      </c>
    </row>
    <row r="16" spans="1:37" ht="15" customHeight="1" x14ac:dyDescent="0.25">
      <c r="C16" s="67" t="s">
        <v>60</v>
      </c>
      <c r="D16" s="25"/>
      <c r="E16" s="25"/>
      <c r="F16" s="26"/>
      <c r="G16" s="21"/>
      <c r="H16" s="21"/>
      <c r="I16" s="21"/>
      <c r="J16" s="59"/>
      <c r="K16" s="9"/>
      <c r="L16" s="8" t="s">
        <v>7</v>
      </c>
      <c r="M16" s="7"/>
      <c r="N16" s="7"/>
      <c r="O16" s="7"/>
      <c r="P16" s="68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7</v>
      </c>
      <c r="AC16" s="40">
        <f ca="1">RANDBETWEEN(15,25)/-100</f>
        <v>-0.23</v>
      </c>
      <c r="AE16" s="29">
        <f>SUM(AF16:AJ16)</f>
        <v>0</v>
      </c>
      <c r="AF16" s="6">
        <f>IF(R16="yes",1,0)</f>
        <v>0</v>
      </c>
      <c r="AG16" s="6">
        <f>IF(S16="yes",1,0)</f>
        <v>0</v>
      </c>
      <c r="AH16" s="6">
        <f>IF(T16="yes",1,0)</f>
        <v>0</v>
      </c>
      <c r="AI16" s="6">
        <f>IF(U16="yes",1,0)</f>
        <v>0</v>
      </c>
      <c r="AJ16" s="6">
        <f>IF(V16="yes",1,0)</f>
        <v>0</v>
      </c>
      <c r="AK16" s="30">
        <f>IF(AE16&gt;=I8,1,0)</f>
        <v>0</v>
      </c>
    </row>
    <row r="17" spans="3:37" ht="15" customHeight="1" x14ac:dyDescent="0.25">
      <c r="C17" s="58" t="s">
        <v>61</v>
      </c>
      <c r="D17" s="25" t="s">
        <v>62</v>
      </c>
      <c r="E17" s="25"/>
      <c r="F17" s="26"/>
      <c r="G17" s="21">
        <v>50</v>
      </c>
      <c r="H17" s="21">
        <v>50</v>
      </c>
      <c r="I17" s="21">
        <v>50</v>
      </c>
      <c r="J17" s="17">
        <v>50</v>
      </c>
      <c r="K17" s="9"/>
      <c r="L17" s="8" t="s">
        <v>7</v>
      </c>
      <c r="M17" s="44" t="s">
        <v>63</v>
      </c>
      <c r="N17" s="7" t="s">
        <v>64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7</v>
      </c>
      <c r="AC17" s="39">
        <f ca="1">RANDBETWEEN(3,7)/100</f>
        <v>0.04</v>
      </c>
    </row>
    <row r="18" spans="3:37" ht="15" customHeight="1" x14ac:dyDescent="0.25">
      <c r="C18" s="61" t="s">
        <v>65</v>
      </c>
      <c r="D18" s="23" t="s">
        <v>66</v>
      </c>
      <c r="E18" s="23"/>
      <c r="F18" s="24"/>
      <c r="G18" s="22">
        <v>110</v>
      </c>
      <c r="H18" s="22">
        <v>137</v>
      </c>
      <c r="I18" s="22">
        <v>205</v>
      </c>
      <c r="J18" s="18">
        <v>250</v>
      </c>
      <c r="K18" s="9"/>
      <c r="L18" s="8" t="s">
        <v>7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7</v>
      </c>
      <c r="AC18" s="39">
        <f ca="1">RANDBETWEEN(5,10)/100</f>
        <v>0.08</v>
      </c>
    </row>
    <row r="19" spans="3:37" ht="15" customHeight="1" x14ac:dyDescent="0.25">
      <c r="K19" s="9"/>
      <c r="L19" s="8" t="s">
        <v>7</v>
      </c>
      <c r="M19" s="7"/>
      <c r="N19" s="8" t="s">
        <v>67</v>
      </c>
      <c r="O19" s="8" t="s">
        <v>35</v>
      </c>
      <c r="P19" s="7" t="s">
        <v>68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7</v>
      </c>
      <c r="AC19" s="41">
        <f ca="1">RANDBETWEEN(15,25)/-100</f>
        <v>-0.16</v>
      </c>
    </row>
    <row r="20" spans="3:37" ht="15" customHeight="1" x14ac:dyDescent="0.25">
      <c r="C20" s="7"/>
      <c r="D20" s="7"/>
      <c r="E20" s="7"/>
      <c r="F20" s="7"/>
      <c r="G20" s="7"/>
      <c r="H20" s="7"/>
      <c r="I20" s="7"/>
      <c r="J20" s="7"/>
      <c r="K20" s="9"/>
      <c r="L20" s="8" t="s">
        <v>7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7</v>
      </c>
      <c r="AC20" s="39">
        <f ca="1">RANDBETWEEN(-5,5)/100</f>
        <v>-0.01</v>
      </c>
    </row>
    <row r="21" spans="3:37" ht="15" customHeight="1" x14ac:dyDescent="0.25">
      <c r="C21" s="69" t="s">
        <v>69</v>
      </c>
      <c r="D21" s="70"/>
      <c r="E21" s="70"/>
      <c r="F21" s="19"/>
      <c r="G21" s="71" t="s">
        <v>70</v>
      </c>
      <c r="H21" s="7"/>
      <c r="I21" s="7"/>
      <c r="J21" s="7"/>
      <c r="K21" s="9"/>
      <c r="L21" s="8" t="s">
        <v>7</v>
      </c>
      <c r="M21" s="7"/>
      <c r="N21" s="7"/>
      <c r="P21" s="65" t="s">
        <v>39</v>
      </c>
      <c r="Q21" s="65" t="s">
        <v>40</v>
      </c>
      <c r="R21" s="65" t="s">
        <v>41</v>
      </c>
      <c r="S21" s="65" t="s">
        <v>42</v>
      </c>
      <c r="T21" s="7"/>
      <c r="U21" s="7"/>
      <c r="V21" s="7"/>
      <c r="W21" s="7"/>
      <c r="X21" s="7"/>
      <c r="Y21" s="7"/>
      <c r="Z21" s="7"/>
      <c r="AA21" s="7"/>
      <c r="AB21" s="8" t="s">
        <v>7</v>
      </c>
      <c r="AC21" s="39">
        <f ca="1">RANDBETWEEN(5,10)/100</f>
        <v>0.05</v>
      </c>
    </row>
    <row r="22" spans="3:37" ht="15" customHeight="1" x14ac:dyDescent="0.25">
      <c r="C22" s="72" t="s">
        <v>71</v>
      </c>
      <c r="D22" s="73"/>
      <c r="E22" s="73"/>
      <c r="F22" s="74"/>
      <c r="G22" s="74">
        <v>3080</v>
      </c>
      <c r="H22" s="7"/>
      <c r="I22" s="75"/>
      <c r="J22" s="7"/>
      <c r="K22" s="9"/>
      <c r="L22" s="8" t="s">
        <v>7</v>
      </c>
      <c r="M22" s="7"/>
      <c r="N22" s="50" t="s">
        <v>67</v>
      </c>
      <c r="O22" s="16" t="s">
        <v>35</v>
      </c>
      <c r="P22" s="76">
        <f>($P$8-P15)/$P$8*100</f>
        <v>58.868989422421649</v>
      </c>
      <c r="Q22" s="76">
        <f>($P$8-Q15)/$P$8*100</f>
        <v>40.035947932600386</v>
      </c>
      <c r="R22" s="76">
        <f>($P$8-R15)/$P$8*100</f>
        <v>32.403525668944368</v>
      </c>
      <c r="S22" s="76">
        <f>($P$8-S15)/$P$8*100</f>
        <v>29.900424735892855</v>
      </c>
      <c r="T22" s="7"/>
      <c r="U22" s="7"/>
      <c r="V22" s="7"/>
      <c r="W22" s="7"/>
      <c r="X22" s="7"/>
      <c r="Y22" s="7"/>
      <c r="Z22" s="7"/>
      <c r="AA22" s="7"/>
      <c r="AB22" s="8" t="s">
        <v>7</v>
      </c>
      <c r="AC22" s="41">
        <f ca="1">RANDBETWEEN(15,25)/-100</f>
        <v>-0.2</v>
      </c>
    </row>
    <row r="23" spans="3:37" ht="15" customHeight="1" x14ac:dyDescent="0.25">
      <c r="C23" s="31" t="s">
        <v>72</v>
      </c>
      <c r="D23" s="27"/>
      <c r="E23" s="27"/>
      <c r="F23" s="28"/>
      <c r="G23" s="28"/>
      <c r="H23" s="7"/>
      <c r="I23" s="7"/>
      <c r="J23" s="7"/>
      <c r="K23" s="9"/>
      <c r="L23" s="8" t="s">
        <v>7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7</v>
      </c>
      <c r="AC23" s="39">
        <f ca="1">RANDBETWEEN(-5,5)/100</f>
        <v>0.04</v>
      </c>
      <c r="AE23" s="6" t="s">
        <v>15</v>
      </c>
    </row>
    <row r="24" spans="3:37" ht="15" customHeight="1" x14ac:dyDescent="0.25">
      <c r="C24" s="38" t="s">
        <v>73</v>
      </c>
      <c r="D24" s="25"/>
      <c r="E24" s="25"/>
      <c r="F24" s="26"/>
      <c r="G24" s="17">
        <v>110</v>
      </c>
      <c r="H24" s="7"/>
      <c r="I24" s="7"/>
      <c r="J24" s="7"/>
      <c r="K24" s="9"/>
      <c r="L24" s="8" t="s">
        <v>7</v>
      </c>
      <c r="M24" s="44" t="s">
        <v>74</v>
      </c>
      <c r="N24" s="7" t="s">
        <v>75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7</v>
      </c>
      <c r="AC24" s="39">
        <f ca="1">RANDBETWEEN(5,10)/100</f>
        <v>0.1</v>
      </c>
      <c r="AE24" s="29">
        <f>SUM(AF24:AJ24)</f>
        <v>0</v>
      </c>
      <c r="AF24" s="6">
        <f>IF(R24="yes",1,0)</f>
        <v>0</v>
      </c>
      <c r="AG24" s="6">
        <f>IF(S24="yes",1,0)</f>
        <v>0</v>
      </c>
      <c r="AH24" s="6">
        <f>IF(T24="yes",1,0)</f>
        <v>0</v>
      </c>
      <c r="AI24" s="6">
        <f>IF(U24="yes",1,0)</f>
        <v>0</v>
      </c>
      <c r="AJ24" s="6">
        <f>IF(V24="yes",1,0)</f>
        <v>0</v>
      </c>
      <c r="AK24" s="30">
        <f>IF(AE24&gt;=I8,1,0)</f>
        <v>0</v>
      </c>
    </row>
    <row r="25" spans="3:37" ht="15" customHeight="1" x14ac:dyDescent="0.25">
      <c r="C25" s="38" t="s">
        <v>76</v>
      </c>
      <c r="D25" s="25"/>
      <c r="E25" s="25"/>
      <c r="F25" s="26"/>
      <c r="G25" s="17">
        <v>-220</v>
      </c>
      <c r="H25" s="7"/>
      <c r="I25" s="7"/>
      <c r="J25" s="7"/>
      <c r="K25" s="9"/>
      <c r="L25" s="8" t="s">
        <v>7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</row>
    <row r="26" spans="3:37" ht="15" customHeight="1" x14ac:dyDescent="0.25">
      <c r="C26" s="38" t="s">
        <v>77</v>
      </c>
      <c r="D26" s="25"/>
      <c r="E26" s="25"/>
      <c r="F26" s="26"/>
      <c r="G26" s="17">
        <v>22</v>
      </c>
      <c r="H26" s="7"/>
      <c r="I26" s="7"/>
      <c r="J26" s="7"/>
      <c r="K26" s="9"/>
      <c r="L26" s="8" t="s">
        <v>7</v>
      </c>
      <c r="M26" s="7"/>
      <c r="N26" s="77" t="s">
        <v>78</v>
      </c>
      <c r="O26" s="78" t="s">
        <v>35</v>
      </c>
      <c r="P26" s="79" t="s">
        <v>90</v>
      </c>
      <c r="Q26" s="80"/>
      <c r="R26" s="81" t="s">
        <v>79</v>
      </c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  <c r="AC26" s="7"/>
    </row>
    <row r="27" spans="3:37" ht="15" customHeight="1" x14ac:dyDescent="0.25">
      <c r="C27" s="34" t="s">
        <v>80</v>
      </c>
      <c r="D27" s="23"/>
      <c r="E27" s="23"/>
      <c r="F27" s="24"/>
      <c r="G27" s="18">
        <v>0</v>
      </c>
      <c r="H27" s="7"/>
      <c r="I27" s="7"/>
      <c r="J27" s="7"/>
      <c r="K27" s="9"/>
      <c r="L27" s="8" t="s">
        <v>7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7</v>
      </c>
      <c r="AC27" s="7"/>
    </row>
    <row r="28" spans="3:37" ht="15" customHeight="1" x14ac:dyDescent="0.25">
      <c r="C28" s="31" t="s">
        <v>81</v>
      </c>
      <c r="D28" s="27"/>
      <c r="E28" s="27"/>
      <c r="F28" s="28"/>
      <c r="G28" s="28"/>
      <c r="H28" s="7"/>
      <c r="I28" s="7"/>
      <c r="J28" s="7"/>
      <c r="K28" s="9"/>
      <c r="L28" s="8" t="s">
        <v>7</v>
      </c>
      <c r="W28" s="7"/>
      <c r="X28" s="7"/>
      <c r="Y28" s="7"/>
      <c r="Z28" s="7"/>
      <c r="AA28" s="7"/>
      <c r="AB28" s="8" t="s">
        <v>7</v>
      </c>
      <c r="AC28" s="7"/>
    </row>
    <row r="29" spans="3:37" ht="15" customHeight="1" x14ac:dyDescent="0.25">
      <c r="C29" s="38" t="s">
        <v>82</v>
      </c>
      <c r="D29" s="25"/>
      <c r="E29" s="25"/>
      <c r="F29" s="26"/>
      <c r="G29" s="17">
        <v>0</v>
      </c>
      <c r="H29" s="7"/>
      <c r="I29" s="7"/>
      <c r="J29" s="7"/>
      <c r="K29" s="9"/>
      <c r="L29" s="8" t="s">
        <v>7</v>
      </c>
      <c r="W29" s="7"/>
      <c r="X29" s="7"/>
      <c r="Y29" s="7"/>
      <c r="Z29" s="7"/>
      <c r="AA29" s="7"/>
      <c r="AB29" s="8" t="s">
        <v>7</v>
      </c>
      <c r="AC29" s="7"/>
    </row>
    <row r="30" spans="3:37" ht="15" customHeight="1" x14ac:dyDescent="0.25">
      <c r="C30" s="34" t="s">
        <v>83</v>
      </c>
      <c r="D30" s="23"/>
      <c r="E30" s="23"/>
      <c r="F30" s="24"/>
      <c r="G30" s="18">
        <v>0</v>
      </c>
      <c r="H30" s="7"/>
      <c r="I30" s="7"/>
      <c r="J30" s="7"/>
      <c r="K30" s="9"/>
      <c r="L30" s="8" t="s">
        <v>7</v>
      </c>
      <c r="W30" s="7"/>
      <c r="X30" s="7"/>
      <c r="Y30" s="7"/>
      <c r="Z30" s="7"/>
      <c r="AA30" s="7"/>
      <c r="AB30" s="8" t="s">
        <v>7</v>
      </c>
      <c r="AC30" s="7"/>
    </row>
    <row r="31" spans="3:37" ht="15" customHeight="1" x14ac:dyDescent="0.25">
      <c r="C31" s="38" t="s">
        <v>84</v>
      </c>
      <c r="D31" s="25"/>
      <c r="E31" s="25"/>
      <c r="F31" s="26"/>
      <c r="G31" s="26"/>
      <c r="H31" s="7"/>
      <c r="I31" s="7"/>
      <c r="J31" s="7"/>
      <c r="K31" s="9"/>
      <c r="L31" s="8" t="s">
        <v>7</v>
      </c>
      <c r="W31" s="7"/>
      <c r="X31" s="7"/>
      <c r="Y31" s="7"/>
      <c r="Z31" s="7"/>
      <c r="AA31" s="7"/>
      <c r="AB31" s="8" t="s">
        <v>7</v>
      </c>
      <c r="AC31" s="7"/>
      <c r="AE31" s="6" t="s">
        <v>15</v>
      </c>
    </row>
    <row r="32" spans="3:37" ht="15" customHeight="1" x14ac:dyDescent="0.25">
      <c r="C32" s="38" t="s">
        <v>85</v>
      </c>
      <c r="D32" s="25"/>
      <c r="E32" s="25"/>
      <c r="F32" s="26"/>
      <c r="G32" s="17">
        <v>0</v>
      </c>
      <c r="H32" s="7"/>
      <c r="I32" s="7"/>
      <c r="J32" s="7"/>
      <c r="K32" s="9"/>
      <c r="L32" s="8" t="s">
        <v>7</v>
      </c>
      <c r="W32" s="7"/>
      <c r="X32" s="7"/>
      <c r="Y32" s="7"/>
      <c r="Z32" s="7"/>
      <c r="AA32" s="7"/>
      <c r="AB32" s="8" t="s">
        <v>7</v>
      </c>
      <c r="AC32" s="7"/>
      <c r="AE32" s="29">
        <f>SUM(AF32:AJ32)</f>
        <v>0</v>
      </c>
      <c r="AF32" s="6">
        <f>IF(R32="yes",1,0)</f>
        <v>0</v>
      </c>
      <c r="AG32" s="6">
        <f>IF(S32="yes",1,0)</f>
        <v>0</v>
      </c>
      <c r="AH32" s="6">
        <f>IF(T32="yes",1,0)</f>
        <v>0</v>
      </c>
      <c r="AI32" s="6">
        <f>IF(U32="yes",1,0)</f>
        <v>0</v>
      </c>
      <c r="AJ32" s="6">
        <f>IF(V32="yes",1,0)</f>
        <v>0</v>
      </c>
      <c r="AK32" s="30">
        <f>IF(AE32&gt;=I8,1,0)</f>
        <v>0</v>
      </c>
    </row>
    <row r="33" spans="1:29" ht="15" customHeight="1" x14ac:dyDescent="0.25">
      <c r="C33" s="38" t="s">
        <v>86</v>
      </c>
      <c r="D33" s="25"/>
      <c r="E33" s="25"/>
      <c r="F33" s="26"/>
      <c r="G33" s="17">
        <v>77</v>
      </c>
      <c r="H33" s="7"/>
      <c r="I33" s="7"/>
      <c r="J33" s="7"/>
      <c r="K33" s="9"/>
      <c r="L33" s="8" t="s">
        <v>7</v>
      </c>
      <c r="W33" s="7"/>
      <c r="X33" s="7"/>
      <c r="Y33" s="7"/>
      <c r="Z33" s="7"/>
      <c r="AA33" s="7"/>
      <c r="AB33" s="8" t="s">
        <v>7</v>
      </c>
      <c r="AC33" s="7"/>
    </row>
    <row r="34" spans="1:29" ht="15" customHeight="1" x14ac:dyDescent="0.25">
      <c r="C34" s="34" t="s">
        <v>87</v>
      </c>
      <c r="D34" s="23"/>
      <c r="E34" s="23"/>
      <c r="F34" s="24"/>
      <c r="G34" s="18">
        <v>77</v>
      </c>
      <c r="H34" s="7"/>
      <c r="I34" s="7"/>
      <c r="J34" s="7"/>
      <c r="K34" s="9"/>
      <c r="L34" s="8" t="s">
        <v>7</v>
      </c>
      <c r="W34" s="7"/>
      <c r="X34" s="7"/>
      <c r="Y34" s="7"/>
      <c r="AB34" s="8" t="s">
        <v>7</v>
      </c>
    </row>
    <row r="35" spans="1:29" ht="15" customHeight="1" x14ac:dyDescent="0.25">
      <c r="K35" s="9"/>
      <c r="L35" s="8" t="s">
        <v>7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AB35" s="8" t="s">
        <v>7</v>
      </c>
    </row>
    <row r="36" spans="1:29" ht="15" customHeight="1" x14ac:dyDescent="0.25">
      <c r="K36" s="9"/>
      <c r="L36" s="8" t="s">
        <v>7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AB36" s="8" t="s">
        <v>7</v>
      </c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8" t="s">
        <v>7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AB37" s="8" t="s">
        <v>7</v>
      </c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8" t="s">
        <v>7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B38" s="8" t="s">
        <v>7</v>
      </c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8" t="s">
        <v>7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B39" s="8" t="s">
        <v>7</v>
      </c>
    </row>
    <row r="40" spans="1:29" ht="15" customHeight="1" x14ac:dyDescent="0.25">
      <c r="L40" s="8" t="s">
        <v>7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B40" s="8" t="s">
        <v>7</v>
      </c>
    </row>
    <row r="41" spans="1:29" ht="15" customHeight="1" x14ac:dyDescent="0.25">
      <c r="L41" s="8" t="s">
        <v>7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B41" s="8" t="s">
        <v>7</v>
      </c>
    </row>
    <row r="42" spans="1:29" ht="15" customHeight="1" x14ac:dyDescent="0.25">
      <c r="L42" s="8" t="s">
        <v>7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B42" s="8" t="s">
        <v>7</v>
      </c>
    </row>
    <row r="43" spans="1:29" ht="15" customHeight="1" x14ac:dyDescent="0.25">
      <c r="L43" s="8" t="s">
        <v>7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B43" s="8" t="s">
        <v>7</v>
      </c>
    </row>
    <row r="44" spans="1:29" ht="15" customHeight="1" x14ac:dyDescent="0.25">
      <c r="L44" s="8" t="s">
        <v>7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B44" s="8" t="s">
        <v>7</v>
      </c>
    </row>
    <row r="45" spans="1:29" ht="15" customHeight="1" x14ac:dyDescent="0.25">
      <c r="L45" s="8" t="s">
        <v>7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B45" s="8" t="s">
        <v>7</v>
      </c>
    </row>
    <row r="46" spans="1:29" ht="15" customHeight="1" x14ac:dyDescent="0.25">
      <c r="L46" s="8" t="s">
        <v>7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B46" s="8" t="s">
        <v>7</v>
      </c>
    </row>
    <row r="47" spans="1:29" ht="15" customHeight="1" x14ac:dyDescent="0.25">
      <c r="L47" s="8" t="s">
        <v>7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B47" s="8" t="s">
        <v>7</v>
      </c>
    </row>
    <row r="48" spans="1:29" ht="15" customHeight="1" x14ac:dyDescent="0.25">
      <c r="L48" s="8" t="s">
        <v>7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B48" s="8" t="s">
        <v>7</v>
      </c>
    </row>
    <row r="49" spans="12:28" ht="15" customHeight="1" x14ac:dyDescent="0.25">
      <c r="L49" s="8" t="s">
        <v>7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AB49" s="8" t="s">
        <v>7</v>
      </c>
    </row>
    <row r="50" spans="12:28" ht="15" customHeight="1" x14ac:dyDescent="0.25">
      <c r="L50" s="8" t="s">
        <v>7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AB50" s="8" t="s">
        <v>7</v>
      </c>
    </row>
    <row r="51" spans="12:28" ht="15" customHeight="1" x14ac:dyDescent="0.25">
      <c r="L51" s="8" t="s">
        <v>7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AB51" s="8" t="s">
        <v>7</v>
      </c>
    </row>
    <row r="52" spans="12:28" ht="15" customHeight="1" x14ac:dyDescent="0.25">
      <c r="L52" s="8" t="s">
        <v>7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AB52" s="8" t="s">
        <v>7</v>
      </c>
    </row>
    <row r="53" spans="12:28" ht="15" customHeight="1" x14ac:dyDescent="0.25">
      <c r="L53" s="8" t="s">
        <v>7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AB53" s="8" t="s">
        <v>7</v>
      </c>
    </row>
    <row r="54" spans="12:28" ht="15" customHeight="1" x14ac:dyDescent="0.25">
      <c r="L54" s="8" t="s">
        <v>7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AB54" s="8" t="s">
        <v>7</v>
      </c>
    </row>
    <row r="55" spans="12:28" ht="15" customHeight="1" x14ac:dyDescent="0.25">
      <c r="L55" s="8" t="s">
        <v>7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AB55" s="8" t="s">
        <v>7</v>
      </c>
    </row>
    <row r="56" spans="12:28" ht="15" customHeight="1" x14ac:dyDescent="0.25">
      <c r="L56" s="8" t="s">
        <v>7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AB56" s="8" t="s">
        <v>7</v>
      </c>
    </row>
    <row r="57" spans="12:28" ht="15" customHeight="1" x14ac:dyDescent="0.25">
      <c r="L57" s="8" t="s">
        <v>7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AB57" s="8" t="s">
        <v>7</v>
      </c>
    </row>
    <row r="58" spans="12:28" ht="15" customHeight="1" x14ac:dyDescent="0.25">
      <c r="L58" s="8" t="s">
        <v>7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AB58" s="8" t="s">
        <v>7</v>
      </c>
    </row>
    <row r="59" spans="12:28" ht="15" customHeight="1" x14ac:dyDescent="0.25">
      <c r="L59" s="8" t="s">
        <v>7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AB59" s="8" t="s">
        <v>7</v>
      </c>
    </row>
    <row r="60" spans="12:28" x14ac:dyDescent="0.25">
      <c r="L60" s="8" t="s">
        <v>7</v>
      </c>
    </row>
  </sheetData>
  <conditionalFormatting sqref="R8:V8">
    <cfRule type="cellIs" dxfId="69" priority="12" operator="equal">
      <formula>"yes"</formula>
    </cfRule>
    <cfRule type="cellIs" dxfId="68" priority="14" stopIfTrue="1" operator="equal">
      <formula>"no"</formula>
    </cfRule>
  </conditionalFormatting>
  <conditionalFormatting sqref="S8:V8">
    <cfRule type="cellIs" dxfId="67" priority="13" operator="equal">
      <formula>"no"</formula>
    </cfRule>
  </conditionalFormatting>
  <conditionalFormatting sqref="R16:V16">
    <cfRule type="cellIs" dxfId="66" priority="9" operator="equal">
      <formula>"yes"</formula>
    </cfRule>
    <cfRule type="cellIs" dxfId="65" priority="11" stopIfTrue="1" operator="equal">
      <formula>"no"</formula>
    </cfRule>
  </conditionalFormatting>
  <conditionalFormatting sqref="S16:V16">
    <cfRule type="cellIs" dxfId="64" priority="10" operator="equal">
      <formula>"no"</formula>
    </cfRule>
  </conditionalFormatting>
  <conditionalFormatting sqref="R24:V24">
    <cfRule type="cellIs" dxfId="63" priority="6" operator="equal">
      <formula>"yes"</formula>
    </cfRule>
    <cfRule type="cellIs" dxfId="62" priority="8" stopIfTrue="1" operator="equal">
      <formula>"no"</formula>
    </cfRule>
  </conditionalFormatting>
  <conditionalFormatting sqref="S24:V24">
    <cfRule type="cellIs" dxfId="61" priority="7" operator="equal">
      <formula>"no"</formula>
    </cfRule>
  </conditionalFormatting>
  <conditionalFormatting sqref="R32:V32">
    <cfRule type="cellIs" dxfId="60" priority="3" operator="equal">
      <formula>"yes"</formula>
    </cfRule>
    <cfRule type="cellIs" dxfId="59" priority="5" stopIfTrue="1" operator="equal">
      <formula>"no"</formula>
    </cfRule>
  </conditionalFormatting>
  <conditionalFormatting sqref="S32:V32">
    <cfRule type="cellIs" dxfId="58" priority="4" operator="equal">
      <formula>"no"</formula>
    </cfRule>
  </conditionalFormatting>
  <conditionalFormatting sqref="R37">
    <cfRule type="cellIs" dxfId="57" priority="1" operator="equal">
      <formula>"is"</formula>
    </cfRule>
    <cfRule type="cellIs" dxfId="56" priority="2" operator="equal">
      <formula>"is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89</v>
      </c>
      <c r="D1" s="15"/>
      <c r="L1" s="16" t="s">
        <v>7</v>
      </c>
      <c r="AB1" s="16" t="s">
        <v>7</v>
      </c>
    </row>
    <row r="2" spans="1:37" ht="15" customHeight="1" x14ac:dyDescent="0.25">
      <c r="A2" s="5" t="s">
        <v>4</v>
      </c>
      <c r="C2" s="6" t="s">
        <v>23</v>
      </c>
      <c r="L2" s="16" t="s">
        <v>7</v>
      </c>
      <c r="M2" s="44" t="s">
        <v>24</v>
      </c>
      <c r="N2" s="7" t="s">
        <v>25</v>
      </c>
      <c r="O2" s="7"/>
      <c r="P2" s="7"/>
      <c r="Q2" s="7"/>
      <c r="R2" s="7"/>
      <c r="S2" s="7"/>
      <c r="T2" s="7"/>
      <c r="U2" s="7"/>
      <c r="V2" s="7"/>
      <c r="AB2" s="16" t="s">
        <v>7</v>
      </c>
    </row>
    <row r="3" spans="1:37" ht="15" customHeight="1" x14ac:dyDescent="0.25">
      <c r="A3" s="5" t="s">
        <v>5</v>
      </c>
      <c r="C3" s="6" t="s">
        <v>26</v>
      </c>
      <c r="L3" s="16" t="s">
        <v>7</v>
      </c>
      <c r="M3" s="7"/>
      <c r="Q3" s="7"/>
      <c r="R3" s="7"/>
      <c r="S3" s="7"/>
      <c r="T3" s="7"/>
      <c r="U3" s="7"/>
      <c r="V3" s="7"/>
      <c r="AB3" s="16" t="s">
        <v>7</v>
      </c>
      <c r="AC3" s="5" t="s">
        <v>14</v>
      </c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M4" s="7"/>
      <c r="N4" s="45" t="s">
        <v>27</v>
      </c>
      <c r="O4" s="7" t="s">
        <v>28</v>
      </c>
      <c r="P4" s="7"/>
      <c r="Q4" s="7"/>
      <c r="R4" s="7"/>
      <c r="S4" s="7"/>
      <c r="T4" s="7"/>
      <c r="U4" s="7"/>
      <c r="V4" s="7"/>
      <c r="AB4" s="8" t="s">
        <v>7</v>
      </c>
      <c r="AC4" s="9"/>
    </row>
    <row r="5" spans="1:37" ht="15" customHeight="1" x14ac:dyDescent="0.25">
      <c r="A5" s="14" t="s">
        <v>6</v>
      </c>
      <c r="C5" s="6" t="s">
        <v>29</v>
      </c>
      <c r="K5" s="9"/>
      <c r="L5" s="8" t="s">
        <v>7</v>
      </c>
      <c r="M5" s="7"/>
      <c r="N5" s="46" t="s">
        <v>30</v>
      </c>
      <c r="O5" s="6" t="s">
        <v>31</v>
      </c>
      <c r="Q5" s="7"/>
      <c r="R5" s="7"/>
      <c r="S5" s="7"/>
      <c r="T5" s="7"/>
      <c r="U5" s="7"/>
      <c r="V5" s="7"/>
      <c r="Y5" s="7"/>
      <c r="Z5" s="7"/>
      <c r="AA5" s="7"/>
      <c r="AB5" s="8" t="s">
        <v>7</v>
      </c>
      <c r="AC5" s="9"/>
    </row>
    <row r="6" spans="1:37" ht="15" customHeight="1" x14ac:dyDescent="0.25">
      <c r="K6" s="9"/>
      <c r="L6" s="8" t="s">
        <v>7</v>
      </c>
      <c r="M6" s="7"/>
      <c r="Q6" s="7"/>
      <c r="R6" s="7"/>
      <c r="S6" s="7"/>
      <c r="T6" s="7"/>
      <c r="U6" s="7"/>
      <c r="V6" s="7"/>
      <c r="Y6" s="7"/>
      <c r="Z6" s="7"/>
      <c r="AA6" s="7"/>
      <c r="AB6" s="8" t="s">
        <v>7</v>
      </c>
      <c r="AC6" s="9"/>
    </row>
    <row r="7" spans="1:37" ht="15" customHeight="1" x14ac:dyDescent="0.25">
      <c r="C7" s="31"/>
      <c r="D7" s="27"/>
      <c r="E7" s="32"/>
      <c r="F7" s="33"/>
      <c r="G7" s="47" t="s">
        <v>32</v>
      </c>
      <c r="H7" s="48"/>
      <c r="I7" s="48"/>
      <c r="J7" s="49"/>
      <c r="K7" s="9"/>
      <c r="L7" s="8" t="s">
        <v>7</v>
      </c>
      <c r="M7" s="8" t="s">
        <v>33</v>
      </c>
      <c r="N7" s="50" t="s">
        <v>34</v>
      </c>
      <c r="O7" s="8" t="s">
        <v>35</v>
      </c>
      <c r="P7" s="8">
        <f>G22</f>
        <v>1800</v>
      </c>
      <c r="Q7" s="8" t="s">
        <v>36</v>
      </c>
      <c r="R7" s="8">
        <f>SUM(G24:G26)</f>
        <v>-72</v>
      </c>
      <c r="S7" s="8" t="s">
        <v>37</v>
      </c>
      <c r="T7" s="8">
        <f>SUM(G33:G34)</f>
        <v>126</v>
      </c>
      <c r="U7" s="7"/>
      <c r="V7" s="7"/>
      <c r="Y7" s="7"/>
      <c r="Z7" s="7"/>
      <c r="AA7" s="7"/>
      <c r="AB7" s="8" t="s">
        <v>7</v>
      </c>
      <c r="AC7" s="9"/>
      <c r="AE7" s="6" t="s">
        <v>15</v>
      </c>
      <c r="AK7" s="6" t="s">
        <v>16</v>
      </c>
    </row>
    <row r="8" spans="1:37" ht="15" customHeight="1" x14ac:dyDescent="0.25">
      <c r="A8" s="14"/>
      <c r="B8" s="9"/>
      <c r="C8" s="51" t="s">
        <v>38</v>
      </c>
      <c r="D8" s="23"/>
      <c r="E8" s="35"/>
      <c r="F8" s="36"/>
      <c r="G8" s="52" t="s">
        <v>39</v>
      </c>
      <c r="H8" s="52" t="s">
        <v>40</v>
      </c>
      <c r="I8" s="52" t="s">
        <v>41</v>
      </c>
      <c r="J8" s="53" t="s">
        <v>42</v>
      </c>
      <c r="K8" s="9"/>
      <c r="L8" s="8" t="s">
        <v>7</v>
      </c>
      <c r="M8" s="7"/>
      <c r="N8" s="7"/>
      <c r="O8" s="8" t="s">
        <v>35</v>
      </c>
      <c r="P8" s="54">
        <f>P7+R7-T7</f>
        <v>1602</v>
      </c>
      <c r="Q8" s="7"/>
      <c r="R8" s="7"/>
      <c r="S8" s="7"/>
      <c r="T8" s="7"/>
      <c r="U8" s="7"/>
      <c r="V8" s="7"/>
      <c r="X8" s="7"/>
      <c r="Y8" s="7"/>
      <c r="Z8" s="7"/>
      <c r="AA8" s="7"/>
      <c r="AB8" s="8" t="s">
        <v>7</v>
      </c>
      <c r="AE8" s="29">
        <f>SUM(AF8:AJ8)</f>
        <v>0</v>
      </c>
      <c r="AF8" s="6">
        <f>IF(R8="yes",1,0)</f>
        <v>0</v>
      </c>
      <c r="AG8" s="6">
        <f>IF(S8="yes",1,0)</f>
        <v>0</v>
      </c>
      <c r="AH8" s="6">
        <f>IF(T8="yes",1,0)</f>
        <v>0</v>
      </c>
      <c r="AI8" s="6">
        <f>IF(U8="yes",1,0)</f>
        <v>0</v>
      </c>
      <c r="AJ8" s="6">
        <f>IF(V8="yes",1,0)</f>
        <v>0</v>
      </c>
      <c r="AK8" s="30">
        <f>IF(AE8&gt;=I8,1,0)</f>
        <v>0</v>
      </c>
    </row>
    <row r="9" spans="1:37" ht="15" customHeight="1" x14ac:dyDescent="0.25">
      <c r="A9" s="9"/>
      <c r="C9" s="55" t="s">
        <v>43</v>
      </c>
      <c r="D9" s="27" t="s">
        <v>44</v>
      </c>
      <c r="E9" s="27"/>
      <c r="F9" s="28"/>
      <c r="G9" s="56">
        <v>180</v>
      </c>
      <c r="H9" s="56">
        <v>233</v>
      </c>
      <c r="I9" s="56">
        <v>252</v>
      </c>
      <c r="J9" s="57">
        <v>256</v>
      </c>
      <c r="K9" s="9"/>
      <c r="L9" s="8" t="s">
        <v>7</v>
      </c>
      <c r="Y9" s="7"/>
      <c r="Z9" s="7"/>
      <c r="AA9" s="7"/>
      <c r="AB9" s="8" t="s">
        <v>7</v>
      </c>
    </row>
    <row r="10" spans="1:37" ht="15" customHeight="1" x14ac:dyDescent="0.25">
      <c r="A10" s="9"/>
      <c r="B10" s="9"/>
      <c r="C10" s="58" t="s">
        <v>45</v>
      </c>
      <c r="D10" s="25" t="s">
        <v>46</v>
      </c>
      <c r="E10" s="25"/>
      <c r="F10" s="26"/>
      <c r="G10" s="21">
        <v>100</v>
      </c>
      <c r="H10" s="21">
        <v>129</v>
      </c>
      <c r="I10" s="21">
        <v>139</v>
      </c>
      <c r="J10" s="59">
        <v>141</v>
      </c>
      <c r="K10" s="9"/>
      <c r="L10" s="8" t="s">
        <v>7</v>
      </c>
      <c r="M10" s="60" t="s">
        <v>47</v>
      </c>
      <c r="N10" s="6" t="s">
        <v>48</v>
      </c>
      <c r="Y10" s="7"/>
      <c r="Z10" s="7"/>
      <c r="AA10" s="7"/>
      <c r="AB10" s="8" t="s">
        <v>7</v>
      </c>
      <c r="AC10" s="9"/>
    </row>
    <row r="11" spans="1:37" ht="15" customHeight="1" x14ac:dyDescent="0.25">
      <c r="A11" s="9"/>
      <c r="C11" s="58" t="s">
        <v>49</v>
      </c>
      <c r="D11" s="25" t="s">
        <v>50</v>
      </c>
      <c r="E11" s="25"/>
      <c r="F11" s="26"/>
      <c r="G11" s="21">
        <v>83</v>
      </c>
      <c r="H11" s="21">
        <v>107</v>
      </c>
      <c r="I11" s="21">
        <v>116</v>
      </c>
      <c r="J11" s="59">
        <v>118</v>
      </c>
      <c r="K11" s="9"/>
      <c r="L11" s="8" t="s">
        <v>7</v>
      </c>
      <c r="Y11" s="7"/>
      <c r="Z11" s="7"/>
      <c r="AA11" s="7"/>
      <c r="AB11" s="8" t="s">
        <v>7</v>
      </c>
    </row>
    <row r="12" spans="1:37" ht="15" customHeight="1" x14ac:dyDescent="0.25">
      <c r="A12" s="9"/>
      <c r="B12" s="9"/>
      <c r="C12" s="61" t="s">
        <v>51</v>
      </c>
      <c r="D12" s="23" t="s">
        <v>52</v>
      </c>
      <c r="E12" s="23"/>
      <c r="F12" s="24"/>
      <c r="G12" s="22">
        <v>84</v>
      </c>
      <c r="H12" s="22">
        <v>109</v>
      </c>
      <c r="I12" s="22">
        <v>118</v>
      </c>
      <c r="J12" s="62">
        <v>120</v>
      </c>
      <c r="K12" s="9"/>
      <c r="L12" s="8" t="s">
        <v>7</v>
      </c>
      <c r="N12" s="16" t="s">
        <v>53</v>
      </c>
      <c r="O12" s="16" t="s">
        <v>35</v>
      </c>
      <c r="P12" s="6" t="s">
        <v>54</v>
      </c>
      <c r="Y12" s="7"/>
      <c r="Z12" s="7"/>
      <c r="AA12" s="7"/>
      <c r="AB12" s="8" t="s">
        <v>7</v>
      </c>
      <c r="AC12" s="9" t="s">
        <v>17</v>
      </c>
    </row>
    <row r="13" spans="1:37" ht="15" customHeight="1" x14ac:dyDescent="0.25">
      <c r="A13" s="9"/>
      <c r="C13" s="63" t="s">
        <v>55</v>
      </c>
      <c r="D13" s="27"/>
      <c r="E13" s="27"/>
      <c r="F13" s="28"/>
      <c r="G13" s="56"/>
      <c r="H13" s="56"/>
      <c r="I13" s="56"/>
      <c r="J13" s="64"/>
      <c r="K13" s="9"/>
      <c r="L13" s="8" t="s">
        <v>7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7</v>
      </c>
      <c r="AC13" s="37">
        <f ca="1">RANDBETWEEN(0,5)/100</f>
        <v>0.01</v>
      </c>
    </row>
    <row r="14" spans="1:37" ht="15" customHeight="1" x14ac:dyDescent="0.25">
      <c r="A14" s="9"/>
      <c r="B14" s="9"/>
      <c r="C14" s="58" t="s">
        <v>56</v>
      </c>
      <c r="D14" s="25" t="s">
        <v>57</v>
      </c>
      <c r="E14" s="25"/>
      <c r="F14" s="26"/>
      <c r="G14" s="21">
        <v>693</v>
      </c>
      <c r="H14" s="21">
        <v>1038</v>
      </c>
      <c r="I14" s="21">
        <v>1175</v>
      </c>
      <c r="J14" s="59">
        <v>1218</v>
      </c>
      <c r="K14" s="9"/>
      <c r="L14" s="8" t="s">
        <v>7</v>
      </c>
      <c r="M14" s="7"/>
      <c r="N14" s="7"/>
      <c r="P14" s="65" t="s">
        <v>39</v>
      </c>
      <c r="Q14" s="65" t="s">
        <v>40</v>
      </c>
      <c r="R14" s="65" t="s">
        <v>41</v>
      </c>
      <c r="S14" s="65" t="s">
        <v>42</v>
      </c>
      <c r="T14" s="7"/>
      <c r="U14" s="7"/>
      <c r="V14" s="7"/>
      <c r="W14" s="7"/>
      <c r="X14" s="7"/>
      <c r="Y14" s="7"/>
      <c r="Z14" s="7"/>
      <c r="AA14" s="7"/>
      <c r="AB14" s="8" t="s">
        <v>7</v>
      </c>
      <c r="AC14" s="39">
        <f ca="1">RANDBETWEEN(5,10)/100</f>
        <v>7.0000000000000007E-2</v>
      </c>
    </row>
    <row r="15" spans="1:37" ht="15" customHeight="1" x14ac:dyDescent="0.25">
      <c r="C15" s="61" t="s">
        <v>58</v>
      </c>
      <c r="D15" s="23" t="s">
        <v>59</v>
      </c>
      <c r="E15" s="23"/>
      <c r="F15" s="24"/>
      <c r="G15" s="22">
        <v>732</v>
      </c>
      <c r="H15" s="22">
        <v>1097</v>
      </c>
      <c r="I15" s="22">
        <v>1242</v>
      </c>
      <c r="J15" s="62">
        <v>1288</v>
      </c>
      <c r="K15" s="9"/>
      <c r="L15" s="8" t="s">
        <v>7</v>
      </c>
      <c r="M15" s="7"/>
      <c r="N15" s="50" t="s">
        <v>53</v>
      </c>
      <c r="O15" s="16" t="s">
        <v>35</v>
      </c>
      <c r="P15" s="66">
        <f>G17+SQRT(G9^2+G10^2+G11^2+G15^2+G18^2+(0.5*G12)^2+(0.5*G12+G14)^2)</f>
        <v>1115.3340620443066</v>
      </c>
      <c r="Q15" s="27">
        <f>H17+SQRT(H9^2+H10^2+H11^2+H15^2+H18^2+(0.5*H12)^2+(0.5*H12+H14)^2)</f>
        <v>1629.4814257524495</v>
      </c>
      <c r="R15" s="27">
        <f>I17+SQRT(I9^2+I10^2+I11^2+I15^2+I18^2+(0.5*I12)^2+(0.5*I12+I14)^2)</f>
        <v>1838.8397471577405</v>
      </c>
      <c r="S15" s="27">
        <f>J17+SQRT(J9^2+J10^2+J11^2+J15^2+J18^2+(0.5*J12)^2+(0.5*J12+J14)^2)</f>
        <v>1907.4808415253974</v>
      </c>
      <c r="T15" s="7"/>
      <c r="U15" s="7"/>
      <c r="V15" s="7"/>
      <c r="W15" s="7"/>
      <c r="X15" s="7"/>
      <c r="Y15" s="7"/>
      <c r="Z15" s="7"/>
      <c r="AA15" s="7"/>
      <c r="AB15" s="8" t="s">
        <v>7</v>
      </c>
      <c r="AC15" s="39">
        <f ca="1">RANDBETWEEN(3,7)/100</f>
        <v>0.06</v>
      </c>
      <c r="AE15" s="6" t="s">
        <v>15</v>
      </c>
    </row>
    <row r="16" spans="1:37" ht="15" customHeight="1" x14ac:dyDescent="0.25">
      <c r="C16" s="67" t="s">
        <v>60</v>
      </c>
      <c r="D16" s="25"/>
      <c r="E16" s="25"/>
      <c r="F16" s="26"/>
      <c r="G16" s="21"/>
      <c r="H16" s="21"/>
      <c r="I16" s="21"/>
      <c r="J16" s="59"/>
      <c r="K16" s="9"/>
      <c r="L16" s="8" t="s">
        <v>7</v>
      </c>
      <c r="M16" s="7"/>
      <c r="N16" s="7"/>
      <c r="O16" s="7"/>
      <c r="P16" s="68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7</v>
      </c>
      <c r="AC16" s="40">
        <f ca="1">RANDBETWEEN(15,25)/-100</f>
        <v>-0.24</v>
      </c>
      <c r="AE16" s="29">
        <f>SUM(AF16:AJ16)</f>
        <v>0</v>
      </c>
      <c r="AF16" s="6">
        <f>IF(R16="yes",1,0)</f>
        <v>0</v>
      </c>
      <c r="AG16" s="6">
        <f>IF(S16="yes",1,0)</f>
        <v>0</v>
      </c>
      <c r="AH16" s="6">
        <f>IF(T16="yes",1,0)</f>
        <v>0</v>
      </c>
      <c r="AI16" s="6">
        <f>IF(U16="yes",1,0)</f>
        <v>0</v>
      </c>
      <c r="AJ16" s="6">
        <f>IF(V16="yes",1,0)</f>
        <v>0</v>
      </c>
      <c r="AK16" s="30">
        <f>IF(AE16&gt;=I8,1,0)</f>
        <v>0</v>
      </c>
    </row>
    <row r="17" spans="3:37" ht="15" customHeight="1" x14ac:dyDescent="0.25">
      <c r="C17" s="58" t="s">
        <v>61</v>
      </c>
      <c r="D17" s="25" t="s">
        <v>62</v>
      </c>
      <c r="E17" s="25"/>
      <c r="F17" s="26"/>
      <c r="G17" s="21">
        <v>48</v>
      </c>
      <c r="H17" s="21">
        <v>48</v>
      </c>
      <c r="I17" s="21">
        <v>48</v>
      </c>
      <c r="J17" s="17">
        <v>48</v>
      </c>
      <c r="K17" s="9"/>
      <c r="L17" s="8" t="s">
        <v>7</v>
      </c>
      <c r="M17" s="44" t="s">
        <v>63</v>
      </c>
      <c r="N17" s="7" t="s">
        <v>64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7</v>
      </c>
      <c r="AC17" s="39">
        <f ca="1">RANDBETWEEN(3,7)/100</f>
        <v>0.04</v>
      </c>
    </row>
    <row r="18" spans="3:37" ht="15" customHeight="1" x14ac:dyDescent="0.25">
      <c r="C18" s="61" t="s">
        <v>65</v>
      </c>
      <c r="D18" s="23" t="s">
        <v>66</v>
      </c>
      <c r="E18" s="23"/>
      <c r="F18" s="24"/>
      <c r="G18" s="22">
        <v>110</v>
      </c>
      <c r="H18" s="22">
        <v>137</v>
      </c>
      <c r="I18" s="22">
        <v>205</v>
      </c>
      <c r="J18" s="18">
        <v>250</v>
      </c>
      <c r="K18" s="9"/>
      <c r="L18" s="8" t="s">
        <v>7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7</v>
      </c>
      <c r="AC18" s="39">
        <f ca="1">RANDBETWEEN(5,10)/100</f>
        <v>7.0000000000000007E-2</v>
      </c>
    </row>
    <row r="19" spans="3:37" ht="15" customHeight="1" x14ac:dyDescent="0.25">
      <c r="K19" s="9"/>
      <c r="L19" s="8" t="s">
        <v>7</v>
      </c>
      <c r="M19" s="7"/>
      <c r="N19" s="8" t="s">
        <v>67</v>
      </c>
      <c r="O19" s="8" t="s">
        <v>35</v>
      </c>
      <c r="P19" s="7" t="s">
        <v>68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7</v>
      </c>
      <c r="AC19" s="41">
        <f ca="1">RANDBETWEEN(15,25)/-100</f>
        <v>-0.16</v>
      </c>
    </row>
    <row r="20" spans="3:37" ht="15" customHeight="1" x14ac:dyDescent="0.25">
      <c r="C20" s="7"/>
      <c r="D20" s="7"/>
      <c r="E20" s="7"/>
      <c r="F20" s="7"/>
      <c r="G20" s="7"/>
      <c r="H20" s="7"/>
      <c r="I20" s="7"/>
      <c r="J20" s="7"/>
      <c r="K20" s="9"/>
      <c r="L20" s="8" t="s">
        <v>7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7</v>
      </c>
      <c r="AC20" s="39">
        <f ca="1">RANDBETWEEN(-5,5)/100</f>
        <v>0.05</v>
      </c>
    </row>
    <row r="21" spans="3:37" ht="15" customHeight="1" x14ac:dyDescent="0.25">
      <c r="C21" s="69" t="s">
        <v>69</v>
      </c>
      <c r="D21" s="70"/>
      <c r="E21" s="70"/>
      <c r="F21" s="19"/>
      <c r="G21" s="71" t="s">
        <v>70</v>
      </c>
      <c r="H21" s="7"/>
      <c r="I21" s="7"/>
      <c r="J21" s="7"/>
      <c r="K21" s="9"/>
      <c r="L21" s="8" t="s">
        <v>7</v>
      </c>
      <c r="M21" s="7"/>
      <c r="N21" s="7"/>
      <c r="P21" s="65" t="s">
        <v>39</v>
      </c>
      <c r="Q21" s="65" t="s">
        <v>40</v>
      </c>
      <c r="R21" s="65" t="s">
        <v>41</v>
      </c>
      <c r="S21" s="65" t="s">
        <v>42</v>
      </c>
      <c r="T21" s="7"/>
      <c r="U21" s="7"/>
      <c r="V21" s="7"/>
      <c r="W21" s="7"/>
      <c r="X21" s="7"/>
      <c r="Y21" s="7"/>
      <c r="Z21" s="7"/>
      <c r="AA21" s="7"/>
      <c r="AB21" s="8" t="s">
        <v>7</v>
      </c>
      <c r="AC21" s="39">
        <f ca="1">RANDBETWEEN(5,10)/100</f>
        <v>0.06</v>
      </c>
    </row>
    <row r="22" spans="3:37" ht="15" customHeight="1" x14ac:dyDescent="0.25">
      <c r="C22" s="72" t="s">
        <v>71</v>
      </c>
      <c r="D22" s="73"/>
      <c r="E22" s="73"/>
      <c r="F22" s="74"/>
      <c r="G22" s="74">
        <v>1800</v>
      </c>
      <c r="H22" s="7"/>
      <c r="I22" s="75"/>
      <c r="J22" s="7"/>
      <c r="K22" s="9"/>
      <c r="L22" s="8" t="s">
        <v>7</v>
      </c>
      <c r="M22" s="7"/>
      <c r="N22" s="50" t="s">
        <v>67</v>
      </c>
      <c r="O22" s="16" t="s">
        <v>35</v>
      </c>
      <c r="P22" s="76">
        <f>($P$8-P15)/$P$8*100</f>
        <v>30.378647812465253</v>
      </c>
      <c r="Q22" s="76">
        <f>($P$8-Q15)/$P$8*100</f>
        <v>-1.7154448035236871</v>
      </c>
      <c r="R22" s="76">
        <f>($P$8-R15)/$P$8*100</f>
        <v>-14.784004192118633</v>
      </c>
      <c r="S22" s="76">
        <f>($P$8-S15)/$P$8*100</f>
        <v>-19.06871669946301</v>
      </c>
      <c r="T22" s="7"/>
      <c r="U22" s="7"/>
      <c r="V22" s="7"/>
      <c r="W22" s="7"/>
      <c r="X22" s="7"/>
      <c r="Y22" s="7"/>
      <c r="Z22" s="7"/>
      <c r="AA22" s="7"/>
      <c r="AB22" s="8" t="s">
        <v>7</v>
      </c>
      <c r="AC22" s="41">
        <f ca="1">RANDBETWEEN(15,25)/-100</f>
        <v>-0.16</v>
      </c>
    </row>
    <row r="23" spans="3:37" ht="15" customHeight="1" x14ac:dyDescent="0.25">
      <c r="C23" s="31" t="s">
        <v>72</v>
      </c>
      <c r="D23" s="27"/>
      <c r="E23" s="27"/>
      <c r="F23" s="28"/>
      <c r="G23" s="28"/>
      <c r="H23" s="7"/>
      <c r="I23" s="7"/>
      <c r="J23" s="7"/>
      <c r="K23" s="9"/>
      <c r="L23" s="8" t="s">
        <v>7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7</v>
      </c>
      <c r="AC23" s="39">
        <f ca="1">RANDBETWEEN(-5,5)/100</f>
        <v>0.05</v>
      </c>
      <c r="AE23" s="6" t="s">
        <v>15</v>
      </c>
    </row>
    <row r="24" spans="3:37" ht="15" customHeight="1" x14ac:dyDescent="0.25">
      <c r="C24" s="38" t="s">
        <v>73</v>
      </c>
      <c r="D24" s="25"/>
      <c r="E24" s="25"/>
      <c r="F24" s="26"/>
      <c r="G24" s="17">
        <v>90</v>
      </c>
      <c r="H24" s="7"/>
      <c r="I24" s="7"/>
      <c r="J24" s="7"/>
      <c r="K24" s="9"/>
      <c r="L24" s="8" t="s">
        <v>7</v>
      </c>
      <c r="M24" s="44" t="s">
        <v>74</v>
      </c>
      <c r="N24" s="7" t="s">
        <v>75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7</v>
      </c>
      <c r="AC24" s="39">
        <f ca="1">RANDBETWEEN(5,10)/100</f>
        <v>0.05</v>
      </c>
      <c r="AE24" s="29">
        <f>SUM(AF24:AJ24)</f>
        <v>0</v>
      </c>
      <c r="AF24" s="6">
        <f>IF(R24="yes",1,0)</f>
        <v>0</v>
      </c>
      <c r="AG24" s="6">
        <f>IF(S24="yes",1,0)</f>
        <v>0</v>
      </c>
      <c r="AH24" s="6">
        <f>IF(T24="yes",1,0)</f>
        <v>0</v>
      </c>
      <c r="AI24" s="6">
        <f>IF(U24="yes",1,0)</f>
        <v>0</v>
      </c>
      <c r="AJ24" s="6">
        <f>IF(V24="yes",1,0)</f>
        <v>0</v>
      </c>
      <c r="AK24" s="30">
        <f>IF(AE24&gt;=I8,1,0)</f>
        <v>0</v>
      </c>
    </row>
    <row r="25" spans="3:37" ht="15" customHeight="1" x14ac:dyDescent="0.25">
      <c r="C25" s="38" t="s">
        <v>76</v>
      </c>
      <c r="D25" s="25"/>
      <c r="E25" s="25"/>
      <c r="F25" s="26"/>
      <c r="G25" s="17">
        <v>-180</v>
      </c>
      <c r="H25" s="7"/>
      <c r="I25" s="7"/>
      <c r="J25" s="7"/>
      <c r="K25" s="9"/>
      <c r="L25" s="8" t="s">
        <v>7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</row>
    <row r="26" spans="3:37" ht="15" customHeight="1" x14ac:dyDescent="0.25">
      <c r="C26" s="38" t="s">
        <v>77</v>
      </c>
      <c r="D26" s="25"/>
      <c r="E26" s="25"/>
      <c r="F26" s="26"/>
      <c r="G26" s="17">
        <v>18</v>
      </c>
      <c r="H26" s="7"/>
      <c r="I26" s="7"/>
      <c r="J26" s="7"/>
      <c r="K26" s="9"/>
      <c r="L26" s="8" t="s">
        <v>7</v>
      </c>
      <c r="M26" s="7"/>
      <c r="N26" s="77" t="s">
        <v>78</v>
      </c>
      <c r="O26" s="78" t="s">
        <v>35</v>
      </c>
      <c r="P26" s="79" t="s">
        <v>91</v>
      </c>
      <c r="Q26" s="80"/>
      <c r="R26" s="81" t="s">
        <v>79</v>
      </c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  <c r="AC26" s="7"/>
    </row>
    <row r="27" spans="3:37" ht="15" customHeight="1" x14ac:dyDescent="0.25">
      <c r="C27" s="34" t="s">
        <v>80</v>
      </c>
      <c r="D27" s="23"/>
      <c r="E27" s="23"/>
      <c r="F27" s="24"/>
      <c r="G27" s="18">
        <v>0</v>
      </c>
      <c r="H27" s="7"/>
      <c r="I27" s="7"/>
      <c r="J27" s="7"/>
      <c r="K27" s="9"/>
      <c r="L27" s="8" t="s">
        <v>7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7</v>
      </c>
      <c r="AC27" s="7"/>
    </row>
    <row r="28" spans="3:37" ht="15" customHeight="1" x14ac:dyDescent="0.25">
      <c r="C28" s="31" t="s">
        <v>81</v>
      </c>
      <c r="D28" s="27"/>
      <c r="E28" s="27"/>
      <c r="F28" s="28"/>
      <c r="G28" s="28"/>
      <c r="H28" s="7"/>
      <c r="I28" s="7"/>
      <c r="J28" s="7"/>
      <c r="K28" s="9"/>
      <c r="L28" s="8" t="s">
        <v>7</v>
      </c>
      <c r="W28" s="7"/>
      <c r="X28" s="7"/>
      <c r="Y28" s="7"/>
      <c r="Z28" s="7"/>
      <c r="AA28" s="7"/>
      <c r="AB28" s="8" t="s">
        <v>7</v>
      </c>
      <c r="AC28" s="7"/>
    </row>
    <row r="29" spans="3:37" ht="15" customHeight="1" x14ac:dyDescent="0.25">
      <c r="C29" s="38" t="s">
        <v>82</v>
      </c>
      <c r="D29" s="25"/>
      <c r="E29" s="25"/>
      <c r="F29" s="26"/>
      <c r="G29" s="17">
        <v>0</v>
      </c>
      <c r="H29" s="7"/>
      <c r="I29" s="7"/>
      <c r="J29" s="7"/>
      <c r="K29" s="9"/>
      <c r="L29" s="8" t="s">
        <v>7</v>
      </c>
      <c r="W29" s="7"/>
      <c r="X29" s="7"/>
      <c r="Y29" s="7"/>
      <c r="Z29" s="7"/>
      <c r="AA29" s="7"/>
      <c r="AB29" s="8" t="s">
        <v>7</v>
      </c>
      <c r="AC29" s="7"/>
    </row>
    <row r="30" spans="3:37" ht="15" customHeight="1" x14ac:dyDescent="0.25">
      <c r="C30" s="34" t="s">
        <v>83</v>
      </c>
      <c r="D30" s="23"/>
      <c r="E30" s="23"/>
      <c r="F30" s="24"/>
      <c r="G30" s="18">
        <v>0</v>
      </c>
      <c r="H30" s="7"/>
      <c r="I30" s="7"/>
      <c r="J30" s="7"/>
      <c r="K30" s="9"/>
      <c r="L30" s="8" t="s">
        <v>7</v>
      </c>
      <c r="W30" s="7"/>
      <c r="X30" s="7"/>
      <c r="Y30" s="7"/>
      <c r="Z30" s="7"/>
      <c r="AA30" s="7"/>
      <c r="AB30" s="8" t="s">
        <v>7</v>
      </c>
      <c r="AC30" s="7"/>
    </row>
    <row r="31" spans="3:37" ht="15" customHeight="1" x14ac:dyDescent="0.25">
      <c r="C31" s="38" t="s">
        <v>84</v>
      </c>
      <c r="D31" s="25"/>
      <c r="E31" s="25"/>
      <c r="F31" s="26"/>
      <c r="G31" s="26"/>
      <c r="H31" s="7"/>
      <c r="I31" s="7"/>
      <c r="J31" s="7"/>
      <c r="K31" s="9"/>
      <c r="L31" s="8" t="s">
        <v>7</v>
      </c>
      <c r="W31" s="7"/>
      <c r="X31" s="7"/>
      <c r="Y31" s="7"/>
      <c r="Z31" s="7"/>
      <c r="AA31" s="7"/>
      <c r="AB31" s="8" t="s">
        <v>7</v>
      </c>
      <c r="AC31" s="7"/>
      <c r="AE31" s="6" t="s">
        <v>15</v>
      </c>
    </row>
    <row r="32" spans="3:37" ht="15" customHeight="1" x14ac:dyDescent="0.25">
      <c r="C32" s="38" t="s">
        <v>85</v>
      </c>
      <c r="D32" s="25"/>
      <c r="E32" s="25"/>
      <c r="F32" s="26"/>
      <c r="G32" s="17">
        <v>0</v>
      </c>
      <c r="H32" s="7"/>
      <c r="I32" s="7"/>
      <c r="J32" s="7"/>
      <c r="K32" s="9"/>
      <c r="L32" s="8" t="s">
        <v>7</v>
      </c>
      <c r="W32" s="7"/>
      <c r="X32" s="7"/>
      <c r="Y32" s="7"/>
      <c r="Z32" s="7"/>
      <c r="AA32" s="7"/>
      <c r="AB32" s="8" t="s">
        <v>7</v>
      </c>
      <c r="AC32" s="7"/>
      <c r="AE32" s="29">
        <f>SUM(AF32:AJ32)</f>
        <v>0</v>
      </c>
      <c r="AF32" s="6">
        <f>IF(R32="yes",1,0)</f>
        <v>0</v>
      </c>
      <c r="AG32" s="6">
        <f>IF(S32="yes",1,0)</f>
        <v>0</v>
      </c>
      <c r="AH32" s="6">
        <f>IF(T32="yes",1,0)</f>
        <v>0</v>
      </c>
      <c r="AI32" s="6">
        <f>IF(U32="yes",1,0)</f>
        <v>0</v>
      </c>
      <c r="AJ32" s="6">
        <f>IF(V32="yes",1,0)</f>
        <v>0</v>
      </c>
      <c r="AK32" s="30">
        <f>IF(AE32&gt;=I8,1,0)</f>
        <v>0</v>
      </c>
    </row>
    <row r="33" spans="3:29" ht="15" customHeight="1" x14ac:dyDescent="0.25">
      <c r="C33" s="38" t="s">
        <v>86</v>
      </c>
      <c r="D33" s="25"/>
      <c r="E33" s="25"/>
      <c r="F33" s="26"/>
      <c r="G33" s="17">
        <v>63</v>
      </c>
      <c r="H33" s="7"/>
      <c r="I33" s="7"/>
      <c r="J33" s="7"/>
      <c r="K33" s="9"/>
      <c r="L33" s="8" t="s">
        <v>7</v>
      </c>
      <c r="W33" s="7"/>
      <c r="X33" s="7"/>
      <c r="Y33" s="7"/>
      <c r="Z33" s="7"/>
      <c r="AA33" s="7"/>
      <c r="AB33" s="8" t="s">
        <v>7</v>
      </c>
      <c r="AC33" s="7"/>
    </row>
    <row r="34" spans="3:29" ht="15" customHeight="1" x14ac:dyDescent="0.25">
      <c r="C34" s="34" t="s">
        <v>87</v>
      </c>
      <c r="D34" s="23"/>
      <c r="E34" s="23"/>
      <c r="F34" s="24"/>
      <c r="G34" s="18">
        <v>63</v>
      </c>
      <c r="H34" s="7"/>
      <c r="I34" s="7"/>
      <c r="J34" s="7"/>
      <c r="K34" s="9"/>
      <c r="L34" s="8" t="s">
        <v>7</v>
      </c>
      <c r="W34" s="7"/>
      <c r="X34" s="7"/>
      <c r="Y34" s="7"/>
      <c r="AB34" s="8" t="s">
        <v>7</v>
      </c>
    </row>
    <row r="35" spans="3:29" ht="15" customHeight="1" x14ac:dyDescent="0.25">
      <c r="N35" s="8" t="s">
        <v>7</v>
      </c>
      <c r="O35" s="42" t="s">
        <v>18</v>
      </c>
      <c r="P35" s="7" t="s">
        <v>19</v>
      </c>
      <c r="Q35" s="7"/>
      <c r="R35" s="7"/>
      <c r="S35" s="7"/>
      <c r="T35" s="7"/>
      <c r="U35" s="7"/>
      <c r="V35" s="7"/>
      <c r="W35" s="7"/>
      <c r="AB35" s="8" t="s">
        <v>7</v>
      </c>
    </row>
    <row r="36" spans="3:29" ht="15" customHeight="1" x14ac:dyDescent="0.25">
      <c r="N36" s="8" t="s">
        <v>7</v>
      </c>
      <c r="O36" s="7"/>
      <c r="P36" s="7"/>
      <c r="Q36" s="7"/>
      <c r="R36" s="7"/>
      <c r="S36" s="7"/>
      <c r="T36" s="7"/>
      <c r="U36" s="7"/>
      <c r="V36" s="7"/>
      <c r="W36" s="7"/>
      <c r="AB36" s="8" t="s">
        <v>7</v>
      </c>
    </row>
    <row r="37" spans="3:29" ht="15" customHeight="1" x14ac:dyDescent="0.25">
      <c r="N37" s="8" t="s">
        <v>7</v>
      </c>
      <c r="O37" s="7"/>
      <c r="P37" s="7" t="s">
        <v>20</v>
      </c>
      <c r="Q37" s="7"/>
      <c r="R37" s="43" t="str">
        <f>IF(SUM(AK32,AK24,AK16,AK8)=4,"is","is not")</f>
        <v>is not</v>
      </c>
      <c r="S37" s="7" t="s">
        <v>21</v>
      </c>
      <c r="T37" s="7"/>
      <c r="U37" s="7"/>
      <c r="V37" s="7"/>
      <c r="W37" s="7"/>
      <c r="AB37" s="8" t="s">
        <v>7</v>
      </c>
    </row>
    <row r="38" spans="3:29" ht="15" customHeight="1" x14ac:dyDescent="0.25">
      <c r="N38" s="8" t="s">
        <v>7</v>
      </c>
      <c r="AB38" s="8" t="s">
        <v>7</v>
      </c>
    </row>
    <row r="39" spans="3:29" ht="15" customHeight="1" x14ac:dyDescent="0.25">
      <c r="N39" s="8" t="s">
        <v>7</v>
      </c>
      <c r="AB39" s="8" t="s">
        <v>7</v>
      </c>
    </row>
    <row r="40" spans="3:29" ht="15" customHeight="1" x14ac:dyDescent="0.25">
      <c r="N40" s="8" t="s">
        <v>7</v>
      </c>
      <c r="AB40" s="8" t="s">
        <v>7</v>
      </c>
    </row>
    <row r="41" spans="3:29" ht="15" customHeight="1" x14ac:dyDescent="0.25">
      <c r="N41" s="8" t="s">
        <v>7</v>
      </c>
      <c r="AB41" s="8" t="s">
        <v>7</v>
      </c>
    </row>
    <row r="42" spans="3:29" ht="15" customHeight="1" x14ac:dyDescent="0.25">
      <c r="N42" s="8" t="s">
        <v>7</v>
      </c>
      <c r="AB42" s="8" t="s">
        <v>7</v>
      </c>
    </row>
    <row r="43" spans="3:29" ht="15" customHeight="1" x14ac:dyDescent="0.25">
      <c r="N43" s="8" t="s">
        <v>7</v>
      </c>
      <c r="AB43" s="8" t="s">
        <v>7</v>
      </c>
    </row>
    <row r="44" spans="3:29" ht="15" customHeight="1" x14ac:dyDescent="0.25">
      <c r="N44" s="8" t="s">
        <v>7</v>
      </c>
      <c r="AB44" s="8" t="s">
        <v>7</v>
      </c>
    </row>
    <row r="45" spans="3:29" ht="15" customHeight="1" x14ac:dyDescent="0.25">
      <c r="N45" s="8" t="s">
        <v>7</v>
      </c>
      <c r="AB45" s="8" t="s">
        <v>7</v>
      </c>
    </row>
    <row r="46" spans="3:29" ht="15" customHeight="1" x14ac:dyDescent="0.25">
      <c r="N46" s="8" t="s">
        <v>7</v>
      </c>
      <c r="AB46" s="8" t="s">
        <v>7</v>
      </c>
    </row>
    <row r="47" spans="3:29" ht="15" customHeight="1" x14ac:dyDescent="0.25">
      <c r="N47" s="8" t="s">
        <v>7</v>
      </c>
      <c r="AB47" s="8" t="s">
        <v>7</v>
      </c>
    </row>
    <row r="48" spans="3:29" ht="15" customHeight="1" x14ac:dyDescent="0.25">
      <c r="N48" s="8" t="s">
        <v>7</v>
      </c>
      <c r="AB48" s="8" t="s">
        <v>7</v>
      </c>
    </row>
    <row r="49" spans="12:28" ht="15" customHeight="1" x14ac:dyDescent="0.25">
      <c r="N49" s="8" t="s">
        <v>7</v>
      </c>
      <c r="AB49" s="8" t="s">
        <v>7</v>
      </c>
    </row>
    <row r="50" spans="12:28" ht="15" customHeight="1" x14ac:dyDescent="0.25">
      <c r="N50" s="8" t="s">
        <v>7</v>
      </c>
      <c r="AB50" s="8" t="s">
        <v>7</v>
      </c>
    </row>
    <row r="51" spans="12:28" ht="15" customHeight="1" x14ac:dyDescent="0.25">
      <c r="N51" s="8" t="s">
        <v>7</v>
      </c>
      <c r="AB51" s="8" t="s">
        <v>7</v>
      </c>
    </row>
    <row r="52" spans="12:28" ht="15" customHeight="1" x14ac:dyDescent="0.25">
      <c r="N52" s="8" t="s">
        <v>7</v>
      </c>
      <c r="AB52" s="8" t="s">
        <v>7</v>
      </c>
    </row>
    <row r="53" spans="12:28" ht="15" customHeight="1" x14ac:dyDescent="0.25">
      <c r="N53" s="8" t="s">
        <v>7</v>
      </c>
      <c r="AB53" s="8" t="s">
        <v>7</v>
      </c>
    </row>
    <row r="54" spans="12:28" ht="15" customHeight="1" x14ac:dyDescent="0.25">
      <c r="N54" s="8" t="s">
        <v>7</v>
      </c>
      <c r="AB54" s="8" t="s">
        <v>7</v>
      </c>
    </row>
    <row r="55" spans="12:28" ht="15" customHeight="1" x14ac:dyDescent="0.25">
      <c r="N55" s="8" t="s">
        <v>7</v>
      </c>
      <c r="AB55" s="8" t="s">
        <v>7</v>
      </c>
    </row>
    <row r="56" spans="12:28" ht="15" customHeight="1" x14ac:dyDescent="0.25">
      <c r="N56" s="8" t="s">
        <v>7</v>
      </c>
      <c r="AB56" s="8" t="s">
        <v>7</v>
      </c>
    </row>
    <row r="57" spans="12:28" ht="15" customHeight="1" x14ac:dyDescent="0.25">
      <c r="N57" s="8" t="s">
        <v>7</v>
      </c>
      <c r="AB57" s="8" t="s">
        <v>7</v>
      </c>
    </row>
    <row r="58" spans="12:28" ht="15" customHeight="1" x14ac:dyDescent="0.25">
      <c r="N58" s="8" t="s">
        <v>7</v>
      </c>
      <c r="AB58" s="8" t="s">
        <v>7</v>
      </c>
    </row>
    <row r="59" spans="12:28" ht="15" customHeight="1" x14ac:dyDescent="0.25">
      <c r="N59" s="8" t="s">
        <v>7</v>
      </c>
      <c r="AB59" s="8" t="s">
        <v>7</v>
      </c>
    </row>
    <row r="60" spans="12:28" x14ac:dyDescent="0.25">
      <c r="L60" s="8" t="s">
        <v>7</v>
      </c>
    </row>
  </sheetData>
  <conditionalFormatting sqref="R8:V8">
    <cfRule type="cellIs" dxfId="55" priority="12" operator="equal">
      <formula>"yes"</formula>
    </cfRule>
    <cfRule type="cellIs" dxfId="54" priority="14" stopIfTrue="1" operator="equal">
      <formula>"no"</formula>
    </cfRule>
  </conditionalFormatting>
  <conditionalFormatting sqref="S8:V8">
    <cfRule type="cellIs" dxfId="53" priority="13" operator="equal">
      <formula>"no"</formula>
    </cfRule>
  </conditionalFormatting>
  <conditionalFormatting sqref="R16:V16">
    <cfRule type="cellIs" dxfId="52" priority="9" operator="equal">
      <formula>"yes"</formula>
    </cfRule>
    <cfRule type="cellIs" dxfId="51" priority="11" stopIfTrue="1" operator="equal">
      <formula>"no"</formula>
    </cfRule>
  </conditionalFormatting>
  <conditionalFormatting sqref="S16:V16">
    <cfRule type="cellIs" dxfId="50" priority="10" operator="equal">
      <formula>"no"</formula>
    </cfRule>
  </conditionalFormatting>
  <conditionalFormatting sqref="R24:V24">
    <cfRule type="cellIs" dxfId="49" priority="6" operator="equal">
      <formula>"yes"</formula>
    </cfRule>
    <cfRule type="cellIs" dxfId="48" priority="8" stopIfTrue="1" operator="equal">
      <formula>"no"</formula>
    </cfRule>
  </conditionalFormatting>
  <conditionalFormatting sqref="S24:V24">
    <cfRule type="cellIs" dxfId="47" priority="7" operator="equal">
      <formula>"no"</formula>
    </cfRule>
  </conditionalFormatting>
  <conditionalFormatting sqref="R32:V32">
    <cfRule type="cellIs" dxfId="46" priority="3" operator="equal">
      <formula>"yes"</formula>
    </cfRule>
    <cfRule type="cellIs" dxfId="45" priority="5" stopIfTrue="1" operator="equal">
      <formula>"no"</formula>
    </cfRule>
  </conditionalFormatting>
  <conditionalFormatting sqref="S32:V32">
    <cfRule type="cellIs" dxfId="44" priority="4" operator="equal">
      <formula>"no"</formula>
    </cfRule>
  </conditionalFormatting>
  <conditionalFormatting sqref="R37">
    <cfRule type="cellIs" dxfId="43" priority="1" operator="equal">
      <formula>"is"</formula>
    </cfRule>
    <cfRule type="cellIs" dxfId="42" priority="2" operator="equal">
      <formula>"is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89</v>
      </c>
      <c r="D1" s="15"/>
      <c r="L1" s="16" t="s">
        <v>7</v>
      </c>
      <c r="AB1" s="16" t="s">
        <v>7</v>
      </c>
    </row>
    <row r="2" spans="1:37" ht="15" customHeight="1" x14ac:dyDescent="0.25">
      <c r="A2" s="5" t="s">
        <v>4</v>
      </c>
      <c r="C2" s="6" t="s">
        <v>23</v>
      </c>
      <c r="L2" s="16" t="s">
        <v>7</v>
      </c>
      <c r="M2" s="44" t="s">
        <v>24</v>
      </c>
      <c r="N2" s="7" t="s">
        <v>25</v>
      </c>
      <c r="O2" s="7"/>
      <c r="P2" s="7"/>
      <c r="Q2" s="7"/>
      <c r="R2" s="7"/>
      <c r="S2" s="7"/>
      <c r="T2" s="7"/>
      <c r="U2" s="7"/>
      <c r="V2" s="7"/>
      <c r="AB2" s="16" t="s">
        <v>7</v>
      </c>
    </row>
    <row r="3" spans="1:37" ht="15" customHeight="1" x14ac:dyDescent="0.25">
      <c r="A3" s="5" t="s">
        <v>5</v>
      </c>
      <c r="C3" s="6" t="s">
        <v>26</v>
      </c>
      <c r="L3" s="16" t="s">
        <v>7</v>
      </c>
      <c r="M3" s="7"/>
      <c r="Q3" s="7"/>
      <c r="R3" s="7"/>
      <c r="S3" s="7"/>
      <c r="T3" s="7"/>
      <c r="U3" s="7"/>
      <c r="V3" s="7"/>
      <c r="AB3" s="16" t="s">
        <v>7</v>
      </c>
      <c r="AC3" s="5" t="s">
        <v>14</v>
      </c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M4" s="7"/>
      <c r="N4" s="45" t="s">
        <v>27</v>
      </c>
      <c r="O4" s="7" t="s">
        <v>28</v>
      </c>
      <c r="P4" s="7"/>
      <c r="Q4" s="7"/>
      <c r="R4" s="7"/>
      <c r="S4" s="7"/>
      <c r="T4" s="7"/>
      <c r="U4" s="7"/>
      <c r="V4" s="7"/>
      <c r="AB4" s="8" t="s">
        <v>7</v>
      </c>
      <c r="AC4" s="9"/>
    </row>
    <row r="5" spans="1:37" ht="15" customHeight="1" x14ac:dyDescent="0.25">
      <c r="A5" s="14" t="s">
        <v>6</v>
      </c>
      <c r="C5" s="6" t="s">
        <v>29</v>
      </c>
      <c r="K5" s="9"/>
      <c r="L5" s="8" t="s">
        <v>7</v>
      </c>
      <c r="M5" s="7"/>
      <c r="N5" s="46" t="s">
        <v>30</v>
      </c>
      <c r="O5" s="6" t="s">
        <v>31</v>
      </c>
      <c r="Q5" s="7"/>
      <c r="R5" s="7"/>
      <c r="S5" s="7"/>
      <c r="T5" s="7"/>
      <c r="U5" s="7"/>
      <c r="V5" s="7"/>
      <c r="Y5" s="7"/>
      <c r="Z5" s="7"/>
      <c r="AA5" s="7"/>
      <c r="AB5" s="8" t="s">
        <v>7</v>
      </c>
      <c r="AC5" s="9"/>
    </row>
    <row r="6" spans="1:37" ht="15" customHeight="1" x14ac:dyDescent="0.25">
      <c r="K6" s="9"/>
      <c r="L6" s="8" t="s">
        <v>7</v>
      </c>
      <c r="M6" s="7"/>
      <c r="Q6" s="7"/>
      <c r="R6" s="7"/>
      <c r="S6" s="7"/>
      <c r="T6" s="7"/>
      <c r="U6" s="7"/>
      <c r="V6" s="7"/>
      <c r="Y6" s="7"/>
      <c r="Z6" s="7"/>
      <c r="AA6" s="7"/>
      <c r="AB6" s="8" t="s">
        <v>7</v>
      </c>
      <c r="AC6" s="9"/>
    </row>
    <row r="7" spans="1:37" ht="15" customHeight="1" x14ac:dyDescent="0.25">
      <c r="C7" s="31"/>
      <c r="D7" s="27"/>
      <c r="E7" s="32"/>
      <c r="F7" s="33"/>
      <c r="G7" s="47" t="s">
        <v>32</v>
      </c>
      <c r="H7" s="48"/>
      <c r="I7" s="48"/>
      <c r="J7" s="49"/>
      <c r="K7" s="9"/>
      <c r="L7" s="8" t="s">
        <v>7</v>
      </c>
      <c r="M7" s="8" t="s">
        <v>33</v>
      </c>
      <c r="N7" s="50" t="s">
        <v>34</v>
      </c>
      <c r="O7" s="8" t="s">
        <v>35</v>
      </c>
      <c r="P7" s="8">
        <f>G22</f>
        <v>1250</v>
      </c>
      <c r="Q7" s="8" t="s">
        <v>36</v>
      </c>
      <c r="R7" s="8">
        <f>SUM(G24:G26)</f>
        <v>-100</v>
      </c>
      <c r="S7" s="8" t="s">
        <v>37</v>
      </c>
      <c r="T7" s="8">
        <f>SUM(G33:G34)</f>
        <v>176</v>
      </c>
      <c r="U7" s="7"/>
      <c r="V7" s="7"/>
      <c r="Y7" s="7"/>
      <c r="Z7" s="7"/>
      <c r="AA7" s="7"/>
      <c r="AB7" s="8" t="s">
        <v>7</v>
      </c>
      <c r="AC7" s="9"/>
      <c r="AE7" s="6" t="s">
        <v>15</v>
      </c>
      <c r="AK7" s="6" t="s">
        <v>16</v>
      </c>
    </row>
    <row r="8" spans="1:37" ht="15" customHeight="1" x14ac:dyDescent="0.25">
      <c r="A8" s="14"/>
      <c r="B8" s="9"/>
      <c r="C8" s="51" t="s">
        <v>38</v>
      </c>
      <c r="D8" s="23"/>
      <c r="E8" s="35"/>
      <c r="F8" s="36"/>
      <c r="G8" s="52" t="s">
        <v>39</v>
      </c>
      <c r="H8" s="52" t="s">
        <v>40</v>
      </c>
      <c r="I8" s="52" t="s">
        <v>41</v>
      </c>
      <c r="J8" s="53" t="s">
        <v>42</v>
      </c>
      <c r="K8" s="9"/>
      <c r="L8" s="8" t="s">
        <v>7</v>
      </c>
      <c r="M8" s="7"/>
      <c r="N8" s="7"/>
      <c r="O8" s="8" t="s">
        <v>35</v>
      </c>
      <c r="P8" s="54">
        <f>P7+R7-T7</f>
        <v>974</v>
      </c>
      <c r="Q8" s="7"/>
      <c r="R8" s="7"/>
      <c r="S8" s="7"/>
      <c r="T8" s="7"/>
      <c r="U8" s="7"/>
      <c r="V8" s="7"/>
      <c r="X8" s="7"/>
      <c r="Y8" s="7"/>
      <c r="Z8" s="7"/>
      <c r="AA8" s="7"/>
      <c r="AB8" s="8" t="s">
        <v>7</v>
      </c>
      <c r="AE8" s="29">
        <f>SUM(AF8:AJ8)</f>
        <v>0</v>
      </c>
      <c r="AF8" s="6">
        <f>IF(R8="yes",1,0)</f>
        <v>0</v>
      </c>
      <c r="AG8" s="6">
        <f>IF(S8="yes",1,0)</f>
        <v>0</v>
      </c>
      <c r="AH8" s="6">
        <f>IF(T8="yes",1,0)</f>
        <v>0</v>
      </c>
      <c r="AI8" s="6">
        <f>IF(U8="yes",1,0)</f>
        <v>0</v>
      </c>
      <c r="AJ8" s="6">
        <f>IF(V8="yes",1,0)</f>
        <v>0</v>
      </c>
      <c r="AK8" s="30">
        <f>IF(AE8&gt;=I8,1,0)</f>
        <v>0</v>
      </c>
    </row>
    <row r="9" spans="1:37" ht="15" customHeight="1" x14ac:dyDescent="0.25">
      <c r="A9" s="9"/>
      <c r="C9" s="55" t="s">
        <v>43</v>
      </c>
      <c r="D9" s="27" t="s">
        <v>44</v>
      </c>
      <c r="E9" s="27"/>
      <c r="F9" s="28"/>
      <c r="G9" s="56">
        <v>250</v>
      </c>
      <c r="H9" s="56">
        <v>323</v>
      </c>
      <c r="I9" s="56">
        <v>349</v>
      </c>
      <c r="J9" s="57">
        <v>355</v>
      </c>
      <c r="K9" s="9"/>
      <c r="L9" s="8" t="s">
        <v>7</v>
      </c>
      <c r="Y9" s="7"/>
      <c r="Z9" s="7"/>
      <c r="AA9" s="7"/>
      <c r="AB9" s="8" t="s">
        <v>7</v>
      </c>
    </row>
    <row r="10" spans="1:37" ht="15" customHeight="1" x14ac:dyDescent="0.25">
      <c r="A10" s="9"/>
      <c r="B10" s="9"/>
      <c r="C10" s="58" t="s">
        <v>45</v>
      </c>
      <c r="D10" s="25" t="s">
        <v>46</v>
      </c>
      <c r="E10" s="25"/>
      <c r="F10" s="26"/>
      <c r="G10" s="21">
        <v>102</v>
      </c>
      <c r="H10" s="21">
        <v>132</v>
      </c>
      <c r="I10" s="21">
        <v>143</v>
      </c>
      <c r="J10" s="59">
        <v>145</v>
      </c>
      <c r="K10" s="9"/>
      <c r="L10" s="8" t="s">
        <v>7</v>
      </c>
      <c r="M10" s="60" t="s">
        <v>47</v>
      </c>
      <c r="N10" s="6" t="s">
        <v>48</v>
      </c>
      <c r="Y10" s="7"/>
      <c r="Z10" s="7"/>
      <c r="AA10" s="7"/>
      <c r="AB10" s="8" t="s">
        <v>7</v>
      </c>
      <c r="AC10" s="9"/>
    </row>
    <row r="11" spans="1:37" ht="15" customHeight="1" x14ac:dyDescent="0.25">
      <c r="A11" s="9"/>
      <c r="C11" s="58" t="s">
        <v>49</v>
      </c>
      <c r="D11" s="25" t="s">
        <v>50</v>
      </c>
      <c r="E11" s="25"/>
      <c r="F11" s="26"/>
      <c r="G11" s="21">
        <v>97</v>
      </c>
      <c r="H11" s="21">
        <v>125</v>
      </c>
      <c r="I11" s="21">
        <v>135</v>
      </c>
      <c r="J11" s="59">
        <v>137</v>
      </c>
      <c r="K11" s="9"/>
      <c r="L11" s="8" t="s">
        <v>7</v>
      </c>
      <c r="Y11" s="7"/>
      <c r="Z11" s="7"/>
      <c r="AA11" s="7"/>
      <c r="AB11" s="8" t="s">
        <v>7</v>
      </c>
    </row>
    <row r="12" spans="1:37" ht="15" customHeight="1" x14ac:dyDescent="0.25">
      <c r="A12" s="9"/>
      <c r="B12" s="9"/>
      <c r="C12" s="61" t="s">
        <v>51</v>
      </c>
      <c r="D12" s="23" t="s">
        <v>52</v>
      </c>
      <c r="E12" s="23"/>
      <c r="F12" s="24"/>
      <c r="G12" s="22">
        <v>92</v>
      </c>
      <c r="H12" s="22">
        <v>119</v>
      </c>
      <c r="I12" s="22">
        <v>129</v>
      </c>
      <c r="J12" s="62">
        <v>131</v>
      </c>
      <c r="K12" s="9"/>
      <c r="L12" s="8" t="s">
        <v>7</v>
      </c>
      <c r="N12" s="16" t="s">
        <v>53</v>
      </c>
      <c r="O12" s="16" t="s">
        <v>35</v>
      </c>
      <c r="P12" s="6" t="s">
        <v>54</v>
      </c>
      <c r="Y12" s="7"/>
      <c r="Z12" s="7"/>
      <c r="AA12" s="7"/>
      <c r="AB12" s="8" t="s">
        <v>7</v>
      </c>
      <c r="AC12" s="9" t="s">
        <v>17</v>
      </c>
    </row>
    <row r="13" spans="1:37" ht="15" customHeight="1" x14ac:dyDescent="0.25">
      <c r="A13" s="9"/>
      <c r="C13" s="63" t="s">
        <v>55</v>
      </c>
      <c r="D13" s="27"/>
      <c r="E13" s="27"/>
      <c r="F13" s="28"/>
      <c r="G13" s="56"/>
      <c r="H13" s="56"/>
      <c r="I13" s="56"/>
      <c r="J13" s="64"/>
      <c r="K13" s="9"/>
      <c r="L13" s="8" t="s">
        <v>7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7</v>
      </c>
      <c r="AC13" s="37">
        <f ca="1">RANDBETWEEN(0,5)/100</f>
        <v>0.05</v>
      </c>
    </row>
    <row r="14" spans="1:37" ht="15" customHeight="1" x14ac:dyDescent="0.25">
      <c r="A14" s="9"/>
      <c r="B14" s="9"/>
      <c r="C14" s="58" t="s">
        <v>56</v>
      </c>
      <c r="D14" s="25" t="s">
        <v>57</v>
      </c>
      <c r="E14" s="25"/>
      <c r="F14" s="26"/>
      <c r="G14" s="21">
        <v>691</v>
      </c>
      <c r="H14" s="21">
        <v>1035</v>
      </c>
      <c r="I14" s="21">
        <v>1171</v>
      </c>
      <c r="J14" s="59">
        <v>1214</v>
      </c>
      <c r="K14" s="9"/>
      <c r="L14" s="8" t="s">
        <v>7</v>
      </c>
      <c r="M14" s="7"/>
      <c r="N14" s="7"/>
      <c r="P14" s="65" t="s">
        <v>39</v>
      </c>
      <c r="Q14" s="65" t="s">
        <v>40</v>
      </c>
      <c r="R14" s="65" t="s">
        <v>41</v>
      </c>
      <c r="S14" s="65" t="s">
        <v>42</v>
      </c>
      <c r="T14" s="7"/>
      <c r="U14" s="7"/>
      <c r="V14" s="7"/>
      <c r="W14" s="7"/>
      <c r="X14" s="7"/>
      <c r="Y14" s="7"/>
      <c r="Z14" s="7"/>
      <c r="AA14" s="7"/>
      <c r="AB14" s="8" t="s">
        <v>7</v>
      </c>
      <c r="AC14" s="39">
        <f ca="1">RANDBETWEEN(5,10)/100</f>
        <v>0.09</v>
      </c>
    </row>
    <row r="15" spans="1:37" ht="15" customHeight="1" x14ac:dyDescent="0.25">
      <c r="C15" s="61" t="s">
        <v>58</v>
      </c>
      <c r="D15" s="23" t="s">
        <v>59</v>
      </c>
      <c r="E15" s="23"/>
      <c r="F15" s="24"/>
      <c r="G15" s="22">
        <v>691</v>
      </c>
      <c r="H15" s="22">
        <v>1035</v>
      </c>
      <c r="I15" s="22">
        <v>1171</v>
      </c>
      <c r="J15" s="62">
        <v>1214</v>
      </c>
      <c r="K15" s="9"/>
      <c r="L15" s="8" t="s">
        <v>7</v>
      </c>
      <c r="M15" s="7"/>
      <c r="N15" s="50" t="s">
        <v>53</v>
      </c>
      <c r="O15" s="16" t="s">
        <v>35</v>
      </c>
      <c r="P15" s="66">
        <f>G17+SQRT(G9^2+G10^2+G11^2+G15^2+G18^2+(0.5*G12)^2+(0.5*G12+G14)^2)</f>
        <v>1095.9668868985443</v>
      </c>
      <c r="Q15" s="27">
        <f>H17+SQRT(H9^2+H10^2+H11^2+H15^2+H18^2+(0.5*H12)^2+(0.5*H12+H14)^2)</f>
        <v>1597.474414291104</v>
      </c>
      <c r="R15" s="27">
        <f>I17+SQRT(I9^2+I10^2+I11^2+I15^2+I18^2+(0.5*I12)^2+(0.5*I12+I14)^2)</f>
        <v>1800.9198335906206</v>
      </c>
      <c r="S15" s="27">
        <f>J17+SQRT(J9^2+J10^2+J11^2+J15^2+J18^2+(0.5*J12)^2+(0.5*J12+J14)^2)</f>
        <v>1867.5309677443256</v>
      </c>
      <c r="T15" s="7"/>
      <c r="U15" s="7"/>
      <c r="V15" s="7"/>
      <c r="W15" s="7"/>
      <c r="X15" s="7"/>
      <c r="Y15" s="7"/>
      <c r="Z15" s="7"/>
      <c r="AA15" s="7"/>
      <c r="AB15" s="8" t="s">
        <v>7</v>
      </c>
      <c r="AC15" s="39">
        <v>-0.02</v>
      </c>
      <c r="AE15" s="6" t="s">
        <v>15</v>
      </c>
    </row>
    <row r="16" spans="1:37" ht="15" customHeight="1" x14ac:dyDescent="0.25">
      <c r="C16" s="67" t="s">
        <v>60</v>
      </c>
      <c r="D16" s="25"/>
      <c r="E16" s="25"/>
      <c r="F16" s="26"/>
      <c r="G16" s="21"/>
      <c r="H16" s="21"/>
      <c r="I16" s="21"/>
      <c r="J16" s="59"/>
      <c r="K16" s="9"/>
      <c r="L16" s="8" t="s">
        <v>7</v>
      </c>
      <c r="M16" s="7"/>
      <c r="N16" s="7"/>
      <c r="O16" s="7"/>
      <c r="P16" s="68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7</v>
      </c>
      <c r="AC16" s="40">
        <v>0.01</v>
      </c>
      <c r="AE16" s="29">
        <f>SUM(AF16:AJ16)</f>
        <v>0</v>
      </c>
      <c r="AF16" s="6">
        <f>IF(R16="yes",1,0)</f>
        <v>0</v>
      </c>
      <c r="AG16" s="6">
        <f>IF(S16="yes",1,0)</f>
        <v>0</v>
      </c>
      <c r="AH16" s="6">
        <f>IF(T16="yes",1,0)</f>
        <v>0</v>
      </c>
      <c r="AI16" s="6">
        <f>IF(U16="yes",1,0)</f>
        <v>0</v>
      </c>
      <c r="AJ16" s="6">
        <f>IF(V16="yes",1,0)</f>
        <v>0</v>
      </c>
      <c r="AK16" s="30">
        <f>IF(AE16&gt;=I8,1,0)</f>
        <v>0</v>
      </c>
    </row>
    <row r="17" spans="3:37" ht="15" customHeight="1" x14ac:dyDescent="0.25">
      <c r="C17" s="58" t="s">
        <v>61</v>
      </c>
      <c r="D17" s="25" t="s">
        <v>62</v>
      </c>
      <c r="E17" s="25"/>
      <c r="F17" s="26"/>
      <c r="G17" s="21">
        <v>39</v>
      </c>
      <c r="H17" s="21">
        <v>39</v>
      </c>
      <c r="I17" s="21">
        <v>39</v>
      </c>
      <c r="J17" s="17">
        <v>39</v>
      </c>
      <c r="K17" s="9"/>
      <c r="L17" s="8" t="s">
        <v>7</v>
      </c>
      <c r="M17" s="44" t="s">
        <v>63</v>
      </c>
      <c r="N17" s="7" t="s">
        <v>64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7</v>
      </c>
      <c r="AC17" s="39">
        <f ca="1">RANDBETWEEN(3,7)/100</f>
        <v>0.03</v>
      </c>
    </row>
    <row r="18" spans="3:37" ht="15" customHeight="1" x14ac:dyDescent="0.25">
      <c r="C18" s="61" t="s">
        <v>65</v>
      </c>
      <c r="D18" s="23" t="s">
        <v>66</v>
      </c>
      <c r="E18" s="23"/>
      <c r="F18" s="24"/>
      <c r="G18" s="22">
        <v>110</v>
      </c>
      <c r="H18" s="22">
        <v>137</v>
      </c>
      <c r="I18" s="22">
        <v>205</v>
      </c>
      <c r="J18" s="18">
        <v>250</v>
      </c>
      <c r="K18" s="9"/>
      <c r="L18" s="8" t="s">
        <v>7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7</v>
      </c>
      <c r="AC18" s="39">
        <v>-0.03</v>
      </c>
    </row>
    <row r="19" spans="3:37" ht="15" customHeight="1" x14ac:dyDescent="0.25">
      <c r="K19" s="9"/>
      <c r="L19" s="8" t="s">
        <v>7</v>
      </c>
      <c r="M19" s="7"/>
      <c r="N19" s="8" t="s">
        <v>67</v>
      </c>
      <c r="O19" s="8" t="s">
        <v>35</v>
      </c>
      <c r="P19" s="7" t="s">
        <v>68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7</v>
      </c>
      <c r="AC19" s="41">
        <v>0.01</v>
      </c>
    </row>
    <row r="20" spans="3:37" ht="15" customHeight="1" x14ac:dyDescent="0.25">
      <c r="C20" s="7"/>
      <c r="D20" s="7"/>
      <c r="E20" s="7"/>
      <c r="F20" s="7"/>
      <c r="G20" s="7"/>
      <c r="H20" s="7"/>
      <c r="I20" s="7"/>
      <c r="J20" s="7"/>
      <c r="K20" s="9"/>
      <c r="L20" s="8" t="s">
        <v>7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7</v>
      </c>
      <c r="AC20" s="39">
        <f ca="1">RANDBETWEEN(-5,5)/100</f>
        <v>-0.05</v>
      </c>
    </row>
    <row r="21" spans="3:37" ht="15" customHeight="1" x14ac:dyDescent="0.25">
      <c r="C21" s="69" t="s">
        <v>69</v>
      </c>
      <c r="D21" s="70"/>
      <c r="E21" s="70"/>
      <c r="F21" s="19"/>
      <c r="G21" s="71" t="s">
        <v>70</v>
      </c>
      <c r="H21" s="7"/>
      <c r="I21" s="7"/>
      <c r="J21" s="7"/>
      <c r="K21" s="9"/>
      <c r="L21" s="8" t="s">
        <v>7</v>
      </c>
      <c r="M21" s="7"/>
      <c r="N21" s="7"/>
      <c r="P21" s="65" t="s">
        <v>39</v>
      </c>
      <c r="Q21" s="65" t="s">
        <v>40</v>
      </c>
      <c r="R21" s="65" t="s">
        <v>41</v>
      </c>
      <c r="S21" s="65" t="s">
        <v>42</v>
      </c>
      <c r="T21" s="7"/>
      <c r="U21" s="7"/>
      <c r="V21" s="7"/>
      <c r="W21" s="7"/>
      <c r="X21" s="7"/>
      <c r="Y21" s="7"/>
      <c r="Z21" s="7"/>
      <c r="AA21" s="7"/>
      <c r="AB21" s="8" t="s">
        <v>7</v>
      </c>
      <c r="AC21" s="39">
        <v>-0.02</v>
      </c>
    </row>
    <row r="22" spans="3:37" ht="15" customHeight="1" x14ac:dyDescent="0.25">
      <c r="C22" s="72" t="s">
        <v>71</v>
      </c>
      <c r="D22" s="73"/>
      <c r="E22" s="73"/>
      <c r="F22" s="74"/>
      <c r="G22" s="74">
        <v>1250</v>
      </c>
      <c r="H22" s="7"/>
      <c r="I22" s="75"/>
      <c r="J22" s="7"/>
      <c r="K22" s="9"/>
      <c r="L22" s="8" t="s">
        <v>7</v>
      </c>
      <c r="M22" s="7"/>
      <c r="N22" s="50" t="s">
        <v>67</v>
      </c>
      <c r="O22" s="16" t="s">
        <v>35</v>
      </c>
      <c r="P22" s="76">
        <f>($P$8-P15)/$P$8*100</f>
        <v>-12.522267648721183</v>
      </c>
      <c r="Q22" s="76">
        <f>($P$8-Q15)/$P$8*100</f>
        <v>-64.011746847135939</v>
      </c>
      <c r="R22" s="76">
        <f>($P$8-R15)/$P$8*100</f>
        <v>-84.899366898421007</v>
      </c>
      <c r="S22" s="76">
        <f>($P$8-S15)/$P$8*100</f>
        <v>-91.738292376214119</v>
      </c>
      <c r="T22" s="7"/>
      <c r="U22" s="7"/>
      <c r="V22" s="7"/>
      <c r="W22" s="7"/>
      <c r="X22" s="7"/>
      <c r="Y22" s="7"/>
      <c r="Z22" s="7"/>
      <c r="AA22" s="7"/>
      <c r="AB22" s="8" t="s">
        <v>7</v>
      </c>
      <c r="AC22" s="41">
        <v>0.02</v>
      </c>
    </row>
    <row r="23" spans="3:37" ht="15" customHeight="1" x14ac:dyDescent="0.25">
      <c r="C23" s="31" t="s">
        <v>72</v>
      </c>
      <c r="D23" s="27"/>
      <c r="E23" s="27"/>
      <c r="F23" s="28"/>
      <c r="G23" s="28"/>
      <c r="H23" s="7"/>
      <c r="I23" s="7"/>
      <c r="J23" s="7"/>
      <c r="K23" s="9"/>
      <c r="L23" s="8" t="s">
        <v>7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7</v>
      </c>
      <c r="AC23" s="39">
        <f ca="1">RANDBETWEEN(-5,5)/100</f>
        <v>-0.03</v>
      </c>
      <c r="AE23" s="6" t="s">
        <v>15</v>
      </c>
    </row>
    <row r="24" spans="3:37" ht="15" customHeight="1" x14ac:dyDescent="0.25">
      <c r="C24" s="38" t="s">
        <v>73</v>
      </c>
      <c r="D24" s="25"/>
      <c r="E24" s="25"/>
      <c r="F24" s="26"/>
      <c r="G24" s="17">
        <v>125</v>
      </c>
      <c r="H24" s="7"/>
      <c r="I24" s="7"/>
      <c r="J24" s="7"/>
      <c r="K24" s="9"/>
      <c r="L24" s="8" t="s">
        <v>7</v>
      </c>
      <c r="M24" s="44" t="s">
        <v>74</v>
      </c>
      <c r="N24" s="7" t="s">
        <v>75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7</v>
      </c>
      <c r="AC24" s="39">
        <v>-0.02</v>
      </c>
      <c r="AE24" s="29">
        <f>SUM(AF24:AJ24)</f>
        <v>0</v>
      </c>
      <c r="AF24" s="6">
        <f>IF(R24="yes",1,0)</f>
        <v>0</v>
      </c>
      <c r="AG24" s="6">
        <f>IF(S24="yes",1,0)</f>
        <v>0</v>
      </c>
      <c r="AH24" s="6">
        <f>IF(T24="yes",1,0)</f>
        <v>0</v>
      </c>
      <c r="AI24" s="6">
        <f>IF(U24="yes",1,0)</f>
        <v>0</v>
      </c>
      <c r="AJ24" s="6">
        <f>IF(V24="yes",1,0)</f>
        <v>0</v>
      </c>
      <c r="AK24" s="30">
        <f>IF(AE24&gt;=I8,1,0)</f>
        <v>0</v>
      </c>
    </row>
    <row r="25" spans="3:37" ht="15" customHeight="1" x14ac:dyDescent="0.25">
      <c r="C25" s="38" t="s">
        <v>76</v>
      </c>
      <c r="D25" s="25"/>
      <c r="E25" s="25"/>
      <c r="F25" s="26"/>
      <c r="G25" s="17">
        <v>-250</v>
      </c>
      <c r="H25" s="7"/>
      <c r="I25" s="7"/>
      <c r="J25" s="7"/>
      <c r="K25" s="9"/>
      <c r="L25" s="8" t="s">
        <v>7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</row>
    <row r="26" spans="3:37" ht="15" customHeight="1" x14ac:dyDescent="0.25">
      <c r="C26" s="38" t="s">
        <v>77</v>
      </c>
      <c r="D26" s="25"/>
      <c r="E26" s="25"/>
      <c r="F26" s="26"/>
      <c r="G26" s="17">
        <v>25</v>
      </c>
      <c r="H26" s="7"/>
      <c r="I26" s="7"/>
      <c r="J26" s="7"/>
      <c r="K26" s="9"/>
      <c r="L26" s="8" t="s">
        <v>7</v>
      </c>
      <c r="M26" s="7"/>
      <c r="N26" s="77" t="s">
        <v>78</v>
      </c>
      <c r="O26" s="78" t="s">
        <v>35</v>
      </c>
      <c r="P26" s="79" t="s">
        <v>92</v>
      </c>
      <c r="Q26" s="80"/>
      <c r="R26" s="81" t="s">
        <v>79</v>
      </c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  <c r="AC26" s="7"/>
    </row>
    <row r="27" spans="3:37" ht="15" customHeight="1" x14ac:dyDescent="0.25">
      <c r="C27" s="34" t="s">
        <v>80</v>
      </c>
      <c r="D27" s="23"/>
      <c r="E27" s="23"/>
      <c r="F27" s="24"/>
      <c r="G27" s="18">
        <v>0</v>
      </c>
      <c r="H27" s="7"/>
      <c r="I27" s="7"/>
      <c r="J27" s="7"/>
      <c r="K27" s="9"/>
      <c r="L27" s="8" t="s">
        <v>7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7</v>
      </c>
      <c r="AC27" s="7"/>
    </row>
    <row r="28" spans="3:37" ht="15" customHeight="1" x14ac:dyDescent="0.25">
      <c r="C28" s="31" t="s">
        <v>81</v>
      </c>
      <c r="D28" s="27"/>
      <c r="E28" s="27"/>
      <c r="F28" s="28"/>
      <c r="G28" s="28"/>
      <c r="H28" s="7"/>
      <c r="I28" s="7"/>
      <c r="J28" s="7"/>
      <c r="K28" s="9"/>
      <c r="L28" s="8" t="s">
        <v>7</v>
      </c>
      <c r="W28" s="7"/>
      <c r="X28" s="7"/>
      <c r="Y28" s="7"/>
      <c r="Z28" s="7"/>
      <c r="AA28" s="7"/>
      <c r="AB28" s="8" t="s">
        <v>7</v>
      </c>
      <c r="AC28" s="7"/>
    </row>
    <row r="29" spans="3:37" ht="15" customHeight="1" x14ac:dyDescent="0.25">
      <c r="C29" s="38" t="s">
        <v>82</v>
      </c>
      <c r="D29" s="25"/>
      <c r="E29" s="25"/>
      <c r="F29" s="26"/>
      <c r="G29" s="17">
        <v>0</v>
      </c>
      <c r="H29" s="7"/>
      <c r="I29" s="7"/>
      <c r="J29" s="7"/>
      <c r="K29" s="9"/>
      <c r="L29" s="8" t="s">
        <v>7</v>
      </c>
      <c r="W29" s="7"/>
      <c r="X29" s="7"/>
      <c r="Y29" s="7"/>
      <c r="Z29" s="7"/>
      <c r="AA29" s="7"/>
      <c r="AB29" s="8" t="s">
        <v>7</v>
      </c>
      <c r="AC29" s="7"/>
    </row>
    <row r="30" spans="3:37" ht="15" customHeight="1" x14ac:dyDescent="0.25">
      <c r="C30" s="34" t="s">
        <v>83</v>
      </c>
      <c r="D30" s="23"/>
      <c r="E30" s="23"/>
      <c r="F30" s="24"/>
      <c r="G30" s="18">
        <v>0</v>
      </c>
      <c r="H30" s="7"/>
      <c r="I30" s="7"/>
      <c r="J30" s="7"/>
      <c r="K30" s="9"/>
      <c r="L30" s="8" t="s">
        <v>7</v>
      </c>
      <c r="W30" s="7"/>
      <c r="X30" s="7"/>
      <c r="Y30" s="7"/>
      <c r="Z30" s="7"/>
      <c r="AA30" s="7"/>
      <c r="AB30" s="8" t="s">
        <v>7</v>
      </c>
      <c r="AC30" s="7"/>
    </row>
    <row r="31" spans="3:37" ht="15" customHeight="1" x14ac:dyDescent="0.25">
      <c r="C31" s="38" t="s">
        <v>84</v>
      </c>
      <c r="D31" s="25"/>
      <c r="E31" s="25"/>
      <c r="F31" s="26"/>
      <c r="G31" s="26"/>
      <c r="H31" s="7"/>
      <c r="I31" s="7"/>
      <c r="J31" s="7"/>
      <c r="K31" s="9"/>
      <c r="L31" s="8" t="s">
        <v>7</v>
      </c>
      <c r="W31" s="7"/>
      <c r="X31" s="7"/>
      <c r="Y31" s="7"/>
      <c r="Z31" s="7"/>
      <c r="AA31" s="7"/>
      <c r="AB31" s="8" t="s">
        <v>7</v>
      </c>
      <c r="AC31" s="7"/>
      <c r="AE31" s="6" t="s">
        <v>15</v>
      </c>
    </row>
    <row r="32" spans="3:37" ht="15" customHeight="1" x14ac:dyDescent="0.25">
      <c r="C32" s="38" t="s">
        <v>85</v>
      </c>
      <c r="D32" s="25"/>
      <c r="E32" s="25"/>
      <c r="F32" s="26"/>
      <c r="G32" s="17">
        <v>0</v>
      </c>
      <c r="H32" s="7"/>
      <c r="I32" s="7"/>
      <c r="J32" s="7"/>
      <c r="K32" s="9"/>
      <c r="L32" s="8" t="s">
        <v>7</v>
      </c>
      <c r="W32" s="7"/>
      <c r="X32" s="7"/>
      <c r="Y32" s="7"/>
      <c r="Z32" s="7"/>
      <c r="AA32" s="7"/>
      <c r="AB32" s="8" t="s">
        <v>7</v>
      </c>
      <c r="AC32" s="7"/>
      <c r="AE32" s="29">
        <f>SUM(AF32:AJ32)</f>
        <v>0</v>
      </c>
      <c r="AF32" s="6">
        <f>IF(R32="yes",1,0)</f>
        <v>0</v>
      </c>
      <c r="AG32" s="6">
        <f>IF(S32="yes",1,0)</f>
        <v>0</v>
      </c>
      <c r="AH32" s="6">
        <f>IF(T32="yes",1,0)</f>
        <v>0</v>
      </c>
      <c r="AI32" s="6">
        <f>IF(U32="yes",1,0)</f>
        <v>0</v>
      </c>
      <c r="AJ32" s="6">
        <f>IF(V32="yes",1,0)</f>
        <v>0</v>
      </c>
      <c r="AK32" s="30">
        <f>IF(AE32&gt;=I8,1,0)</f>
        <v>0</v>
      </c>
    </row>
    <row r="33" spans="1:29" ht="15" customHeight="1" x14ac:dyDescent="0.25">
      <c r="C33" s="38" t="s">
        <v>86</v>
      </c>
      <c r="D33" s="25"/>
      <c r="E33" s="25"/>
      <c r="F33" s="26"/>
      <c r="G33" s="17">
        <v>88</v>
      </c>
      <c r="H33" s="7"/>
      <c r="I33" s="7"/>
      <c r="J33" s="7"/>
      <c r="K33" s="9"/>
      <c r="L33" s="8" t="s">
        <v>7</v>
      </c>
      <c r="W33" s="7"/>
      <c r="X33" s="7"/>
      <c r="Y33" s="7"/>
      <c r="Z33" s="7"/>
      <c r="AA33" s="7"/>
      <c r="AB33" s="8" t="s">
        <v>7</v>
      </c>
      <c r="AC33" s="7"/>
    </row>
    <row r="34" spans="1:29" ht="15" customHeight="1" x14ac:dyDescent="0.25">
      <c r="C34" s="34" t="s">
        <v>87</v>
      </c>
      <c r="D34" s="23"/>
      <c r="E34" s="23"/>
      <c r="F34" s="24"/>
      <c r="G34" s="18">
        <v>88</v>
      </c>
      <c r="H34" s="7"/>
      <c r="I34" s="7"/>
      <c r="J34" s="7"/>
      <c r="K34" s="9"/>
      <c r="L34" s="8" t="s">
        <v>7</v>
      </c>
      <c r="W34" s="7"/>
      <c r="X34" s="7"/>
      <c r="Y34" s="7"/>
      <c r="AB34" s="8" t="s">
        <v>7</v>
      </c>
    </row>
    <row r="35" spans="1:29" ht="15" customHeight="1" x14ac:dyDescent="0.25">
      <c r="K35" s="9"/>
      <c r="L35" s="8" t="s">
        <v>7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AB35" s="8" t="s">
        <v>7</v>
      </c>
    </row>
    <row r="36" spans="1:29" ht="15" customHeight="1" x14ac:dyDescent="0.25">
      <c r="K36" s="9"/>
      <c r="L36" s="8" t="s">
        <v>7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AB36" s="8" t="s">
        <v>7</v>
      </c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8" t="s">
        <v>7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AB37" s="8" t="s">
        <v>7</v>
      </c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8" t="s">
        <v>7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B38" s="8" t="s">
        <v>7</v>
      </c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8" t="s">
        <v>7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B39" s="8" t="s">
        <v>7</v>
      </c>
    </row>
    <row r="40" spans="1:29" ht="15" customHeight="1" x14ac:dyDescent="0.25">
      <c r="L40" s="8" t="s">
        <v>7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B40" s="8" t="s">
        <v>7</v>
      </c>
    </row>
    <row r="41" spans="1:29" ht="15" customHeight="1" x14ac:dyDescent="0.25">
      <c r="L41" s="8" t="s">
        <v>7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B41" s="8" t="s">
        <v>7</v>
      </c>
    </row>
    <row r="42" spans="1:29" ht="15" customHeight="1" x14ac:dyDescent="0.25">
      <c r="L42" s="8" t="s">
        <v>7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B42" s="8" t="s">
        <v>7</v>
      </c>
    </row>
    <row r="43" spans="1:29" ht="15" customHeight="1" x14ac:dyDescent="0.25">
      <c r="L43" s="8" t="s">
        <v>7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B43" s="8" t="s">
        <v>7</v>
      </c>
    </row>
    <row r="44" spans="1:29" ht="15" customHeight="1" x14ac:dyDescent="0.25">
      <c r="L44" s="8" t="s">
        <v>7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B44" s="8" t="s">
        <v>7</v>
      </c>
    </row>
    <row r="45" spans="1:29" ht="15" customHeight="1" x14ac:dyDescent="0.25">
      <c r="L45" s="8" t="s">
        <v>7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B45" s="8" t="s">
        <v>7</v>
      </c>
    </row>
    <row r="46" spans="1:29" ht="15" customHeight="1" x14ac:dyDescent="0.25">
      <c r="L46" s="8" t="s">
        <v>7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B46" s="8" t="s">
        <v>7</v>
      </c>
    </row>
    <row r="47" spans="1:29" ht="15" customHeight="1" x14ac:dyDescent="0.25">
      <c r="L47" s="8" t="s">
        <v>7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B47" s="8" t="s">
        <v>7</v>
      </c>
    </row>
    <row r="48" spans="1:29" ht="15" customHeight="1" x14ac:dyDescent="0.25">
      <c r="L48" s="8" t="s">
        <v>7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B48" s="8" t="s">
        <v>7</v>
      </c>
    </row>
    <row r="49" spans="12:28" ht="15" customHeight="1" x14ac:dyDescent="0.25">
      <c r="L49" s="8" t="s">
        <v>7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AB49" s="8" t="s">
        <v>7</v>
      </c>
    </row>
    <row r="50" spans="12:28" ht="15" customHeight="1" x14ac:dyDescent="0.25">
      <c r="L50" s="8" t="s">
        <v>7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AB50" s="8" t="s">
        <v>7</v>
      </c>
    </row>
    <row r="51" spans="12:28" ht="15" customHeight="1" x14ac:dyDescent="0.25">
      <c r="L51" s="8" t="s">
        <v>7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AB51" s="8" t="s">
        <v>7</v>
      </c>
    </row>
    <row r="52" spans="12:28" ht="15" customHeight="1" x14ac:dyDescent="0.25">
      <c r="L52" s="8" t="s">
        <v>7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AB52" s="8" t="s">
        <v>7</v>
      </c>
    </row>
    <row r="53" spans="12:28" ht="15" customHeight="1" x14ac:dyDescent="0.25">
      <c r="L53" s="8" t="s">
        <v>7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AB53" s="8" t="s">
        <v>7</v>
      </c>
    </row>
    <row r="54" spans="12:28" ht="15" customHeight="1" x14ac:dyDescent="0.25">
      <c r="L54" s="8" t="s">
        <v>7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AB54" s="8" t="s">
        <v>7</v>
      </c>
    </row>
    <row r="55" spans="12:28" ht="15" customHeight="1" x14ac:dyDescent="0.25">
      <c r="L55" s="8" t="s">
        <v>7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AB55" s="8" t="s">
        <v>7</v>
      </c>
    </row>
    <row r="56" spans="12:28" ht="15" customHeight="1" x14ac:dyDescent="0.25">
      <c r="L56" s="8" t="s">
        <v>7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AB56" s="8" t="s">
        <v>7</v>
      </c>
    </row>
    <row r="57" spans="12:28" ht="15" customHeight="1" x14ac:dyDescent="0.25">
      <c r="L57" s="8" t="s">
        <v>7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AB57" s="8" t="s">
        <v>7</v>
      </c>
    </row>
    <row r="58" spans="12:28" ht="15" customHeight="1" x14ac:dyDescent="0.25">
      <c r="L58" s="8" t="s">
        <v>7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AB58" s="8" t="s">
        <v>7</v>
      </c>
    </row>
    <row r="59" spans="12:28" ht="15" customHeight="1" x14ac:dyDescent="0.25">
      <c r="L59" s="8" t="s">
        <v>7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AB59" s="8" t="s">
        <v>7</v>
      </c>
    </row>
    <row r="60" spans="12:28" x14ac:dyDescent="0.25">
      <c r="L60" s="8" t="s">
        <v>7</v>
      </c>
    </row>
  </sheetData>
  <conditionalFormatting sqref="R8:V8">
    <cfRule type="cellIs" dxfId="41" priority="12" operator="equal">
      <formula>"yes"</formula>
    </cfRule>
    <cfRule type="cellIs" dxfId="40" priority="14" stopIfTrue="1" operator="equal">
      <formula>"no"</formula>
    </cfRule>
  </conditionalFormatting>
  <conditionalFormatting sqref="S8:V8">
    <cfRule type="cellIs" dxfId="39" priority="13" operator="equal">
      <formula>"no"</formula>
    </cfRule>
  </conditionalFormatting>
  <conditionalFormatting sqref="R16:V16">
    <cfRule type="cellIs" dxfId="38" priority="9" operator="equal">
      <formula>"yes"</formula>
    </cfRule>
    <cfRule type="cellIs" dxfId="37" priority="11" stopIfTrue="1" operator="equal">
      <formula>"no"</formula>
    </cfRule>
  </conditionalFormatting>
  <conditionalFormatting sqref="S16:V16">
    <cfRule type="cellIs" dxfId="36" priority="10" operator="equal">
      <formula>"no"</formula>
    </cfRule>
  </conditionalFormatting>
  <conditionalFormatting sqref="R24:V24">
    <cfRule type="cellIs" dxfId="35" priority="6" operator="equal">
      <formula>"yes"</formula>
    </cfRule>
    <cfRule type="cellIs" dxfId="34" priority="8" stopIfTrue="1" operator="equal">
      <formula>"no"</formula>
    </cfRule>
  </conditionalFormatting>
  <conditionalFormatting sqref="S24:V24">
    <cfRule type="cellIs" dxfId="33" priority="7" operator="equal">
      <formula>"no"</formula>
    </cfRule>
  </conditionalFormatting>
  <conditionalFormatting sqref="R32:V32">
    <cfRule type="cellIs" dxfId="32" priority="3" operator="equal">
      <formula>"yes"</formula>
    </cfRule>
    <cfRule type="cellIs" dxfId="31" priority="5" stopIfTrue="1" operator="equal">
      <formula>"no"</formula>
    </cfRule>
  </conditionalFormatting>
  <conditionalFormatting sqref="S32:V32">
    <cfRule type="cellIs" dxfId="30" priority="4" operator="equal">
      <formula>"no"</formula>
    </cfRule>
  </conditionalFormatting>
  <conditionalFormatting sqref="R37">
    <cfRule type="cellIs" dxfId="29" priority="1" operator="equal">
      <formula>"is"</formula>
    </cfRule>
    <cfRule type="cellIs" dxfId="28" priority="2" operator="equal">
      <formula>"is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89</v>
      </c>
      <c r="D1" s="15"/>
      <c r="L1" s="16" t="s">
        <v>7</v>
      </c>
      <c r="AB1" s="16" t="s">
        <v>7</v>
      </c>
    </row>
    <row r="2" spans="1:37" ht="15" customHeight="1" x14ac:dyDescent="0.25">
      <c r="A2" s="5" t="s">
        <v>4</v>
      </c>
      <c r="C2" s="6" t="s">
        <v>23</v>
      </c>
      <c r="L2" s="16" t="s">
        <v>7</v>
      </c>
      <c r="M2" s="44" t="s">
        <v>24</v>
      </c>
      <c r="N2" s="7" t="s">
        <v>25</v>
      </c>
      <c r="O2" s="7"/>
      <c r="P2" s="7"/>
      <c r="Q2" s="7"/>
      <c r="R2" s="7"/>
      <c r="S2" s="7"/>
      <c r="T2" s="7"/>
      <c r="U2" s="7"/>
      <c r="V2" s="7"/>
      <c r="AB2" s="16" t="s">
        <v>7</v>
      </c>
    </row>
    <row r="3" spans="1:37" ht="15" customHeight="1" x14ac:dyDescent="0.25">
      <c r="A3" s="5" t="s">
        <v>5</v>
      </c>
      <c r="C3" s="6" t="s">
        <v>26</v>
      </c>
      <c r="L3" s="16" t="s">
        <v>7</v>
      </c>
      <c r="M3" s="7"/>
      <c r="Q3" s="7"/>
      <c r="R3" s="7"/>
      <c r="S3" s="7"/>
      <c r="T3" s="7"/>
      <c r="U3" s="7"/>
      <c r="V3" s="7"/>
      <c r="AB3" s="16" t="s">
        <v>7</v>
      </c>
      <c r="AC3" s="5" t="s">
        <v>14</v>
      </c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M4" s="7"/>
      <c r="N4" s="45" t="s">
        <v>27</v>
      </c>
      <c r="O4" s="7" t="s">
        <v>28</v>
      </c>
      <c r="P4" s="7"/>
      <c r="Q4" s="7"/>
      <c r="R4" s="7"/>
      <c r="S4" s="7"/>
      <c r="T4" s="7"/>
      <c r="U4" s="7"/>
      <c r="V4" s="7"/>
      <c r="AB4" s="8" t="s">
        <v>7</v>
      </c>
      <c r="AC4" s="9"/>
    </row>
    <row r="5" spans="1:37" ht="15" customHeight="1" x14ac:dyDescent="0.25">
      <c r="A5" s="14" t="s">
        <v>6</v>
      </c>
      <c r="C5" s="6" t="s">
        <v>29</v>
      </c>
      <c r="K5" s="9"/>
      <c r="L5" s="8" t="s">
        <v>7</v>
      </c>
      <c r="M5" s="7"/>
      <c r="N5" s="46" t="s">
        <v>30</v>
      </c>
      <c r="O5" s="6" t="s">
        <v>31</v>
      </c>
      <c r="Q5" s="7"/>
      <c r="R5" s="7"/>
      <c r="S5" s="7"/>
      <c r="T5" s="7"/>
      <c r="U5" s="7"/>
      <c r="V5" s="7"/>
      <c r="Y5" s="7"/>
      <c r="Z5" s="7"/>
      <c r="AA5" s="7"/>
      <c r="AB5" s="8" t="s">
        <v>7</v>
      </c>
      <c r="AC5" s="9"/>
    </row>
    <row r="6" spans="1:37" ht="15" customHeight="1" x14ac:dyDescent="0.25">
      <c r="K6" s="9"/>
      <c r="L6" s="8" t="s">
        <v>7</v>
      </c>
      <c r="M6" s="7"/>
      <c r="Q6" s="7"/>
      <c r="R6" s="7"/>
      <c r="S6" s="7"/>
      <c r="T6" s="7"/>
      <c r="U6" s="7"/>
      <c r="V6" s="7"/>
      <c r="Y6" s="7"/>
      <c r="Z6" s="7"/>
      <c r="AA6" s="7"/>
      <c r="AB6" s="8" t="s">
        <v>7</v>
      </c>
      <c r="AC6" s="9"/>
    </row>
    <row r="7" spans="1:37" ht="15" customHeight="1" x14ac:dyDescent="0.25">
      <c r="C7" s="31"/>
      <c r="D7" s="27"/>
      <c r="E7" s="32"/>
      <c r="F7" s="33"/>
      <c r="G7" s="47" t="s">
        <v>32</v>
      </c>
      <c r="H7" s="48"/>
      <c r="I7" s="48"/>
      <c r="J7" s="49"/>
      <c r="K7" s="9"/>
      <c r="L7" s="8" t="s">
        <v>7</v>
      </c>
      <c r="M7" s="8" t="s">
        <v>33</v>
      </c>
      <c r="N7" s="50" t="s">
        <v>34</v>
      </c>
      <c r="O7" s="8" t="s">
        <v>35</v>
      </c>
      <c r="P7" s="8">
        <f>G22</f>
        <v>2520</v>
      </c>
      <c r="Q7" s="8" t="s">
        <v>36</v>
      </c>
      <c r="R7" s="8">
        <f>SUM(G24:G26)</f>
        <v>-84</v>
      </c>
      <c r="S7" s="8" t="s">
        <v>37</v>
      </c>
      <c r="T7" s="8">
        <f>SUM(G33:G34)</f>
        <v>148</v>
      </c>
      <c r="U7" s="7"/>
      <c r="V7" s="7"/>
      <c r="Y7" s="7"/>
      <c r="Z7" s="7"/>
      <c r="AA7" s="7"/>
      <c r="AB7" s="8" t="s">
        <v>7</v>
      </c>
      <c r="AC7" s="9"/>
      <c r="AE7" s="6" t="s">
        <v>15</v>
      </c>
      <c r="AK7" s="6" t="s">
        <v>16</v>
      </c>
    </row>
    <row r="8" spans="1:37" ht="15" customHeight="1" x14ac:dyDescent="0.25">
      <c r="A8" s="14"/>
      <c r="B8" s="9"/>
      <c r="C8" s="51" t="s">
        <v>38</v>
      </c>
      <c r="D8" s="23"/>
      <c r="E8" s="35"/>
      <c r="F8" s="36"/>
      <c r="G8" s="52" t="s">
        <v>39</v>
      </c>
      <c r="H8" s="52" t="s">
        <v>40</v>
      </c>
      <c r="I8" s="52" t="s">
        <v>41</v>
      </c>
      <c r="J8" s="53" t="s">
        <v>42</v>
      </c>
      <c r="K8" s="9"/>
      <c r="L8" s="8" t="s">
        <v>7</v>
      </c>
      <c r="M8" s="7"/>
      <c r="N8" s="7"/>
      <c r="O8" s="8" t="s">
        <v>35</v>
      </c>
      <c r="P8" s="54">
        <f>P7+R7-T7</f>
        <v>2288</v>
      </c>
      <c r="Q8" s="7"/>
      <c r="R8" s="7"/>
      <c r="S8" s="7"/>
      <c r="T8" s="7"/>
      <c r="U8" s="7"/>
      <c r="V8" s="7"/>
      <c r="X8" s="7"/>
      <c r="Y8" s="7"/>
      <c r="Z8" s="7"/>
      <c r="AA8" s="7"/>
      <c r="AB8" s="8" t="s">
        <v>7</v>
      </c>
      <c r="AE8" s="29">
        <f>SUM(AF8:AJ8)</f>
        <v>0</v>
      </c>
      <c r="AF8" s="6">
        <f>IF(R8="yes",1,0)</f>
        <v>0</v>
      </c>
      <c r="AG8" s="6">
        <f>IF(S8="yes",1,0)</f>
        <v>0</v>
      </c>
      <c r="AH8" s="6">
        <f>IF(T8="yes",1,0)</f>
        <v>0</v>
      </c>
      <c r="AI8" s="6">
        <f>IF(U8="yes",1,0)</f>
        <v>0</v>
      </c>
      <c r="AJ8" s="6">
        <f>IF(V8="yes",1,0)</f>
        <v>0</v>
      </c>
      <c r="AK8" s="30">
        <f>IF(AE8&gt;=I8,1,0)</f>
        <v>0</v>
      </c>
    </row>
    <row r="9" spans="1:37" ht="15" customHeight="1" x14ac:dyDescent="0.25">
      <c r="A9" s="9"/>
      <c r="C9" s="55" t="s">
        <v>43</v>
      </c>
      <c r="D9" s="27" t="s">
        <v>44</v>
      </c>
      <c r="E9" s="27"/>
      <c r="F9" s="28"/>
      <c r="G9" s="56">
        <v>210</v>
      </c>
      <c r="H9" s="56">
        <v>272</v>
      </c>
      <c r="I9" s="56">
        <v>294</v>
      </c>
      <c r="J9" s="57">
        <v>299</v>
      </c>
      <c r="K9" s="9"/>
      <c r="L9" s="8" t="s">
        <v>7</v>
      </c>
      <c r="Y9" s="7"/>
      <c r="Z9" s="7"/>
      <c r="AA9" s="7"/>
      <c r="AB9" s="8" t="s">
        <v>7</v>
      </c>
    </row>
    <row r="10" spans="1:37" ht="15" customHeight="1" x14ac:dyDescent="0.25">
      <c r="A10" s="9"/>
      <c r="B10" s="9"/>
      <c r="C10" s="58" t="s">
        <v>45</v>
      </c>
      <c r="D10" s="25" t="s">
        <v>46</v>
      </c>
      <c r="E10" s="25"/>
      <c r="F10" s="26"/>
      <c r="G10" s="21">
        <v>112</v>
      </c>
      <c r="H10" s="21">
        <v>145</v>
      </c>
      <c r="I10" s="21">
        <v>157</v>
      </c>
      <c r="J10" s="59">
        <v>160</v>
      </c>
      <c r="K10" s="9"/>
      <c r="L10" s="8" t="s">
        <v>7</v>
      </c>
      <c r="M10" s="60" t="s">
        <v>47</v>
      </c>
      <c r="N10" s="6" t="s">
        <v>48</v>
      </c>
      <c r="Y10" s="7"/>
      <c r="Z10" s="7"/>
      <c r="AA10" s="7"/>
      <c r="AB10" s="8" t="s">
        <v>7</v>
      </c>
      <c r="AC10" s="9"/>
    </row>
    <row r="11" spans="1:37" ht="15" customHeight="1" x14ac:dyDescent="0.25">
      <c r="A11" s="9"/>
      <c r="C11" s="58" t="s">
        <v>49</v>
      </c>
      <c r="D11" s="25" t="s">
        <v>50</v>
      </c>
      <c r="E11" s="25"/>
      <c r="F11" s="26"/>
      <c r="G11" s="21">
        <v>88</v>
      </c>
      <c r="H11" s="21">
        <v>114</v>
      </c>
      <c r="I11" s="21">
        <v>123</v>
      </c>
      <c r="J11" s="59">
        <v>125</v>
      </c>
      <c r="K11" s="9"/>
      <c r="L11" s="8" t="s">
        <v>7</v>
      </c>
      <c r="Y11" s="7"/>
      <c r="Z11" s="7"/>
      <c r="AA11" s="7"/>
      <c r="AB11" s="8" t="s">
        <v>7</v>
      </c>
    </row>
    <row r="12" spans="1:37" ht="15" customHeight="1" x14ac:dyDescent="0.25">
      <c r="A12" s="9"/>
      <c r="B12" s="9"/>
      <c r="C12" s="61" t="s">
        <v>51</v>
      </c>
      <c r="D12" s="23" t="s">
        <v>52</v>
      </c>
      <c r="E12" s="23"/>
      <c r="F12" s="24"/>
      <c r="G12" s="22">
        <v>89</v>
      </c>
      <c r="H12" s="22">
        <v>115</v>
      </c>
      <c r="I12" s="22">
        <v>124</v>
      </c>
      <c r="J12" s="62">
        <v>126</v>
      </c>
      <c r="K12" s="9"/>
      <c r="L12" s="8" t="s">
        <v>7</v>
      </c>
      <c r="N12" s="16" t="s">
        <v>53</v>
      </c>
      <c r="O12" s="16" t="s">
        <v>35</v>
      </c>
      <c r="P12" s="6" t="s">
        <v>54</v>
      </c>
      <c r="Y12" s="7"/>
      <c r="Z12" s="7"/>
      <c r="AA12" s="7"/>
      <c r="AB12" s="8" t="s">
        <v>7</v>
      </c>
      <c r="AC12" s="9" t="s">
        <v>17</v>
      </c>
    </row>
    <row r="13" spans="1:37" ht="15" customHeight="1" x14ac:dyDescent="0.25">
      <c r="A13" s="9"/>
      <c r="C13" s="63" t="s">
        <v>55</v>
      </c>
      <c r="D13" s="27"/>
      <c r="E13" s="27"/>
      <c r="F13" s="28"/>
      <c r="G13" s="56"/>
      <c r="H13" s="56"/>
      <c r="I13" s="56"/>
      <c r="J13" s="64"/>
      <c r="K13" s="9"/>
      <c r="L13" s="8" t="s">
        <v>7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7</v>
      </c>
      <c r="AC13" s="37">
        <f ca="1">RANDBETWEEN(0,5)/100</f>
        <v>0.01</v>
      </c>
    </row>
    <row r="14" spans="1:37" ht="15" customHeight="1" x14ac:dyDescent="0.25">
      <c r="A14" s="9"/>
      <c r="B14" s="9"/>
      <c r="C14" s="58" t="s">
        <v>56</v>
      </c>
      <c r="D14" s="25" t="s">
        <v>57</v>
      </c>
      <c r="E14" s="25"/>
      <c r="F14" s="26"/>
      <c r="G14" s="21">
        <v>666</v>
      </c>
      <c r="H14" s="21">
        <v>998</v>
      </c>
      <c r="I14" s="21">
        <v>1129</v>
      </c>
      <c r="J14" s="59">
        <v>1171</v>
      </c>
      <c r="K14" s="9"/>
      <c r="L14" s="8" t="s">
        <v>7</v>
      </c>
      <c r="M14" s="7"/>
      <c r="N14" s="7"/>
      <c r="P14" s="65" t="s">
        <v>39</v>
      </c>
      <c r="Q14" s="65" t="s">
        <v>40</v>
      </c>
      <c r="R14" s="65" t="s">
        <v>41</v>
      </c>
      <c r="S14" s="65" t="s">
        <v>42</v>
      </c>
      <c r="T14" s="7"/>
      <c r="U14" s="7"/>
      <c r="V14" s="7"/>
      <c r="W14" s="7"/>
      <c r="X14" s="7"/>
      <c r="Y14" s="7"/>
      <c r="Z14" s="7"/>
      <c r="AA14" s="7"/>
      <c r="AB14" s="8" t="s">
        <v>7</v>
      </c>
      <c r="AC14" s="39">
        <f ca="1">RANDBETWEEN(5,10)/100</f>
        <v>0.05</v>
      </c>
    </row>
    <row r="15" spans="1:37" ht="15" customHeight="1" x14ac:dyDescent="0.25">
      <c r="C15" s="61" t="s">
        <v>58</v>
      </c>
      <c r="D15" s="23" t="s">
        <v>59</v>
      </c>
      <c r="E15" s="23"/>
      <c r="F15" s="24"/>
      <c r="G15" s="22">
        <v>645</v>
      </c>
      <c r="H15" s="22">
        <v>966</v>
      </c>
      <c r="I15" s="22">
        <v>1093</v>
      </c>
      <c r="J15" s="62">
        <v>1133</v>
      </c>
      <c r="K15" s="9"/>
      <c r="L15" s="8" t="s">
        <v>7</v>
      </c>
      <c r="M15" s="7"/>
      <c r="N15" s="50" t="s">
        <v>53</v>
      </c>
      <c r="O15" s="16" t="s">
        <v>35</v>
      </c>
      <c r="P15" s="66">
        <f>G17+SQRT(G9^2+G10^2+G11^2+G15^2+G18^2+(0.5*G12)^2+(0.5*G12+G14)^2)</f>
        <v>1041.3959836475328</v>
      </c>
      <c r="Q15" s="27">
        <f>H17+SQRT(H9^2+H10^2+H11^2+H15^2+H18^2+(0.5*H12)^2+(0.5*H12+H14)^2)</f>
        <v>1517.4673027816464</v>
      </c>
      <c r="R15" s="27">
        <f>I17+SQRT(I9^2+I10^2+I11^2+I15^2+I18^2+(0.5*I12)^2+(0.5*I12+I14)^2)</f>
        <v>1714.5404856429802</v>
      </c>
      <c r="S15" s="27">
        <f>J17+SQRT(J9^2+J10^2+J11^2+J15^2+J18^2+(0.5*J12)^2+(0.5*J12+J14)^2)</f>
        <v>1781.9979931181113</v>
      </c>
      <c r="T15" s="7"/>
      <c r="U15" s="7"/>
      <c r="V15" s="7"/>
      <c r="W15" s="7"/>
      <c r="X15" s="7"/>
      <c r="Y15" s="7"/>
      <c r="Z15" s="7"/>
      <c r="AA15" s="7"/>
      <c r="AB15" s="8" t="s">
        <v>7</v>
      </c>
      <c r="AC15" s="39">
        <f ca="1">RANDBETWEEN(3,7)/100</f>
        <v>0.05</v>
      </c>
      <c r="AE15" s="6" t="s">
        <v>15</v>
      </c>
    </row>
    <row r="16" spans="1:37" ht="15" customHeight="1" x14ac:dyDescent="0.25">
      <c r="C16" s="67" t="s">
        <v>60</v>
      </c>
      <c r="D16" s="25"/>
      <c r="E16" s="25"/>
      <c r="F16" s="26"/>
      <c r="G16" s="21"/>
      <c r="H16" s="21"/>
      <c r="I16" s="21"/>
      <c r="J16" s="59"/>
      <c r="K16" s="9"/>
      <c r="L16" s="8" t="s">
        <v>7</v>
      </c>
      <c r="M16" s="7"/>
      <c r="N16" s="7"/>
      <c r="O16" s="7"/>
      <c r="P16" s="68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7</v>
      </c>
      <c r="AC16" s="40">
        <f ca="1">RANDBETWEEN(15,25)/-100</f>
        <v>-0.19</v>
      </c>
      <c r="AE16" s="29">
        <f>SUM(AF16:AJ16)</f>
        <v>0</v>
      </c>
      <c r="AF16" s="6">
        <f>IF(R16="yes",1,0)</f>
        <v>0</v>
      </c>
      <c r="AG16" s="6">
        <f>IF(S16="yes",1,0)</f>
        <v>0</v>
      </c>
      <c r="AH16" s="6">
        <f>IF(T16="yes",1,0)</f>
        <v>0</v>
      </c>
      <c r="AI16" s="6">
        <f>IF(U16="yes",1,0)</f>
        <v>0</v>
      </c>
      <c r="AJ16" s="6">
        <f>IF(V16="yes",1,0)</f>
        <v>0</v>
      </c>
      <c r="AK16" s="30">
        <f>IF(AE16&gt;=I8,1,0)</f>
        <v>0</v>
      </c>
    </row>
    <row r="17" spans="3:37" ht="15" customHeight="1" x14ac:dyDescent="0.25">
      <c r="C17" s="58" t="s">
        <v>61</v>
      </c>
      <c r="D17" s="25" t="s">
        <v>62</v>
      </c>
      <c r="E17" s="25"/>
      <c r="F17" s="26"/>
      <c r="G17" s="21">
        <v>38</v>
      </c>
      <c r="H17" s="21">
        <v>38</v>
      </c>
      <c r="I17" s="21">
        <v>38</v>
      </c>
      <c r="J17" s="17">
        <v>38</v>
      </c>
      <c r="K17" s="9"/>
      <c r="L17" s="8" t="s">
        <v>7</v>
      </c>
      <c r="M17" s="44" t="s">
        <v>63</v>
      </c>
      <c r="N17" s="7" t="s">
        <v>64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7</v>
      </c>
      <c r="AC17" s="39">
        <f ca="1">RANDBETWEEN(3,7)/100</f>
        <v>0.04</v>
      </c>
    </row>
    <row r="18" spans="3:37" ht="15" customHeight="1" x14ac:dyDescent="0.25">
      <c r="C18" s="61" t="s">
        <v>65</v>
      </c>
      <c r="D18" s="23" t="s">
        <v>66</v>
      </c>
      <c r="E18" s="23"/>
      <c r="F18" s="24"/>
      <c r="G18" s="22">
        <v>140</v>
      </c>
      <c r="H18" s="22">
        <v>174</v>
      </c>
      <c r="I18" s="22">
        <v>260</v>
      </c>
      <c r="J18" s="18">
        <v>317</v>
      </c>
      <c r="K18" s="9"/>
      <c r="L18" s="8" t="s">
        <v>7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7</v>
      </c>
      <c r="AC18" s="39">
        <f ca="1">RANDBETWEEN(5,10)/100</f>
        <v>0.05</v>
      </c>
    </row>
    <row r="19" spans="3:37" ht="15" customHeight="1" x14ac:dyDescent="0.25">
      <c r="K19" s="9"/>
      <c r="L19" s="8" t="s">
        <v>7</v>
      </c>
      <c r="M19" s="7"/>
      <c r="N19" s="8" t="s">
        <v>67</v>
      </c>
      <c r="O19" s="8" t="s">
        <v>35</v>
      </c>
      <c r="P19" s="7" t="s">
        <v>68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7</v>
      </c>
      <c r="AC19" s="41">
        <f ca="1">RANDBETWEEN(15,25)/-100</f>
        <v>-0.19</v>
      </c>
    </row>
    <row r="20" spans="3:37" ht="15" customHeight="1" x14ac:dyDescent="0.25">
      <c r="C20" s="7"/>
      <c r="D20" s="7"/>
      <c r="E20" s="7"/>
      <c r="F20" s="7"/>
      <c r="G20" s="7"/>
      <c r="H20" s="7"/>
      <c r="I20" s="7"/>
      <c r="J20" s="7"/>
      <c r="K20" s="9"/>
      <c r="L20" s="8" t="s">
        <v>7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7</v>
      </c>
      <c r="AC20" s="39">
        <f ca="1">RANDBETWEEN(-5,5)/100</f>
        <v>0.04</v>
      </c>
    </row>
    <row r="21" spans="3:37" ht="15" customHeight="1" x14ac:dyDescent="0.25">
      <c r="C21" s="69" t="s">
        <v>69</v>
      </c>
      <c r="D21" s="70"/>
      <c r="E21" s="70"/>
      <c r="F21" s="19"/>
      <c r="G21" s="71" t="s">
        <v>70</v>
      </c>
      <c r="H21" s="7"/>
      <c r="I21" s="7"/>
      <c r="J21" s="7"/>
      <c r="K21" s="9"/>
      <c r="L21" s="8" t="s">
        <v>7</v>
      </c>
      <c r="M21" s="7"/>
      <c r="N21" s="7"/>
      <c r="P21" s="65" t="s">
        <v>39</v>
      </c>
      <c r="Q21" s="65" t="s">
        <v>40</v>
      </c>
      <c r="R21" s="65" t="s">
        <v>41</v>
      </c>
      <c r="S21" s="65" t="s">
        <v>42</v>
      </c>
      <c r="T21" s="7"/>
      <c r="U21" s="7"/>
      <c r="V21" s="7"/>
      <c r="W21" s="7"/>
      <c r="X21" s="7"/>
      <c r="Y21" s="7"/>
      <c r="Z21" s="7"/>
      <c r="AA21" s="7"/>
      <c r="AB21" s="8" t="s">
        <v>7</v>
      </c>
      <c r="AC21" s="39">
        <f ca="1">RANDBETWEEN(5,10)/100</f>
        <v>0.1</v>
      </c>
    </row>
    <row r="22" spans="3:37" ht="15" customHeight="1" x14ac:dyDescent="0.25">
      <c r="C22" s="72" t="s">
        <v>71</v>
      </c>
      <c r="D22" s="73"/>
      <c r="E22" s="73"/>
      <c r="F22" s="74"/>
      <c r="G22" s="74">
        <v>2520</v>
      </c>
      <c r="H22" s="7"/>
      <c r="I22" s="75"/>
      <c r="J22" s="7"/>
      <c r="K22" s="9"/>
      <c r="L22" s="8" t="s">
        <v>7</v>
      </c>
      <c r="M22" s="7"/>
      <c r="N22" s="50" t="s">
        <v>67</v>
      </c>
      <c r="O22" s="16" t="s">
        <v>35</v>
      </c>
      <c r="P22" s="76">
        <f>($P$8-P15)/$P$8*100</f>
        <v>54.484441274146292</v>
      </c>
      <c r="Q22" s="76">
        <f>($P$8-Q15)/$P$8*100</f>
        <v>33.677128374928046</v>
      </c>
      <c r="R22" s="76">
        <f>($P$8-R15)/$P$8*100</f>
        <v>25.063789963156459</v>
      </c>
      <c r="S22" s="76">
        <f>($P$8-S15)/$P$8*100</f>
        <v>22.115472328753878</v>
      </c>
      <c r="T22" s="7"/>
      <c r="U22" s="7"/>
      <c r="V22" s="7"/>
      <c r="W22" s="7"/>
      <c r="X22" s="7"/>
      <c r="Y22" s="7"/>
      <c r="Z22" s="7"/>
      <c r="AA22" s="7"/>
      <c r="AB22" s="8" t="s">
        <v>7</v>
      </c>
      <c r="AC22" s="41">
        <f ca="1">RANDBETWEEN(15,25)/-100</f>
        <v>-0.15</v>
      </c>
    </row>
    <row r="23" spans="3:37" ht="15" customHeight="1" x14ac:dyDescent="0.25">
      <c r="C23" s="31" t="s">
        <v>72</v>
      </c>
      <c r="D23" s="27"/>
      <c r="E23" s="27"/>
      <c r="F23" s="28"/>
      <c r="G23" s="28"/>
      <c r="H23" s="7"/>
      <c r="I23" s="7"/>
      <c r="J23" s="7"/>
      <c r="K23" s="9"/>
      <c r="L23" s="8" t="s">
        <v>7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7</v>
      </c>
      <c r="AC23" s="39">
        <f ca="1">RANDBETWEEN(-5,5)/100</f>
        <v>0.01</v>
      </c>
      <c r="AE23" s="6" t="s">
        <v>15</v>
      </c>
    </row>
    <row r="24" spans="3:37" ht="15" customHeight="1" x14ac:dyDescent="0.25">
      <c r="C24" s="38" t="s">
        <v>73</v>
      </c>
      <c r="D24" s="25"/>
      <c r="E24" s="25"/>
      <c r="F24" s="26"/>
      <c r="G24" s="17">
        <v>105</v>
      </c>
      <c r="H24" s="7"/>
      <c r="I24" s="7"/>
      <c r="J24" s="7"/>
      <c r="K24" s="9"/>
      <c r="L24" s="8" t="s">
        <v>7</v>
      </c>
      <c r="M24" s="44" t="s">
        <v>74</v>
      </c>
      <c r="N24" s="7" t="s">
        <v>75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7</v>
      </c>
      <c r="AC24" s="39">
        <f ca="1">RANDBETWEEN(5,10)/100</f>
        <v>7.0000000000000007E-2</v>
      </c>
      <c r="AE24" s="29">
        <f>SUM(AF24:AJ24)</f>
        <v>0</v>
      </c>
      <c r="AF24" s="6">
        <f>IF(R24="yes",1,0)</f>
        <v>0</v>
      </c>
      <c r="AG24" s="6">
        <f>IF(S24="yes",1,0)</f>
        <v>0</v>
      </c>
      <c r="AH24" s="6">
        <f>IF(T24="yes",1,0)</f>
        <v>0</v>
      </c>
      <c r="AI24" s="6">
        <f>IF(U24="yes",1,0)</f>
        <v>0</v>
      </c>
      <c r="AJ24" s="6">
        <f>IF(V24="yes",1,0)</f>
        <v>0</v>
      </c>
      <c r="AK24" s="30">
        <f>IF(AE24&gt;=I8,1,0)</f>
        <v>0</v>
      </c>
    </row>
    <row r="25" spans="3:37" ht="15" customHeight="1" x14ac:dyDescent="0.25">
      <c r="C25" s="38" t="s">
        <v>76</v>
      </c>
      <c r="D25" s="25"/>
      <c r="E25" s="25"/>
      <c r="F25" s="26"/>
      <c r="G25" s="17">
        <v>-210</v>
      </c>
      <c r="H25" s="7"/>
      <c r="I25" s="7"/>
      <c r="J25" s="7"/>
      <c r="K25" s="9"/>
      <c r="L25" s="8" t="s">
        <v>7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</row>
    <row r="26" spans="3:37" ht="15" customHeight="1" x14ac:dyDescent="0.25">
      <c r="C26" s="38" t="s">
        <v>77</v>
      </c>
      <c r="D26" s="25"/>
      <c r="E26" s="25"/>
      <c r="F26" s="26"/>
      <c r="G26" s="17">
        <v>21</v>
      </c>
      <c r="H26" s="7"/>
      <c r="I26" s="7"/>
      <c r="J26" s="7"/>
      <c r="K26" s="9"/>
      <c r="L26" s="8" t="s">
        <v>7</v>
      </c>
      <c r="M26" s="7"/>
      <c r="N26" s="77" t="s">
        <v>78</v>
      </c>
      <c r="O26" s="78" t="s">
        <v>35</v>
      </c>
      <c r="P26" s="79" t="s">
        <v>93</v>
      </c>
      <c r="Q26" s="80"/>
      <c r="R26" s="81" t="s">
        <v>79</v>
      </c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  <c r="AC26" s="7"/>
    </row>
    <row r="27" spans="3:37" ht="15" customHeight="1" x14ac:dyDescent="0.25">
      <c r="C27" s="34" t="s">
        <v>80</v>
      </c>
      <c r="D27" s="23"/>
      <c r="E27" s="23"/>
      <c r="F27" s="24"/>
      <c r="G27" s="18">
        <v>0</v>
      </c>
      <c r="H27" s="7"/>
      <c r="I27" s="7"/>
      <c r="J27" s="7"/>
      <c r="K27" s="9"/>
      <c r="L27" s="8" t="s">
        <v>7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7</v>
      </c>
      <c r="AC27" s="7"/>
    </row>
    <row r="28" spans="3:37" ht="15" customHeight="1" x14ac:dyDescent="0.25">
      <c r="C28" s="31" t="s">
        <v>81</v>
      </c>
      <c r="D28" s="27"/>
      <c r="E28" s="27"/>
      <c r="F28" s="28"/>
      <c r="G28" s="28"/>
      <c r="H28" s="7"/>
      <c r="I28" s="7"/>
      <c r="J28" s="7"/>
      <c r="K28" s="9"/>
      <c r="L28" s="8" t="s">
        <v>7</v>
      </c>
      <c r="W28" s="7"/>
      <c r="X28" s="7"/>
      <c r="Y28" s="7"/>
      <c r="Z28" s="7"/>
      <c r="AA28" s="7"/>
      <c r="AB28" s="8" t="s">
        <v>7</v>
      </c>
      <c r="AC28" s="7"/>
    </row>
    <row r="29" spans="3:37" ht="15" customHeight="1" x14ac:dyDescent="0.25">
      <c r="C29" s="38" t="s">
        <v>82</v>
      </c>
      <c r="D29" s="25"/>
      <c r="E29" s="25"/>
      <c r="F29" s="26"/>
      <c r="G29" s="17">
        <v>0</v>
      </c>
      <c r="H29" s="7"/>
      <c r="I29" s="7"/>
      <c r="J29" s="7"/>
      <c r="K29" s="9"/>
      <c r="L29" s="8" t="s">
        <v>7</v>
      </c>
      <c r="W29" s="7"/>
      <c r="X29" s="7"/>
      <c r="Y29" s="7"/>
      <c r="Z29" s="7"/>
      <c r="AA29" s="7"/>
      <c r="AB29" s="8" t="s">
        <v>7</v>
      </c>
      <c r="AC29" s="7"/>
    </row>
    <row r="30" spans="3:37" ht="15" customHeight="1" x14ac:dyDescent="0.25">
      <c r="C30" s="34" t="s">
        <v>83</v>
      </c>
      <c r="D30" s="23"/>
      <c r="E30" s="23"/>
      <c r="F30" s="24"/>
      <c r="G30" s="18">
        <v>0</v>
      </c>
      <c r="H30" s="7"/>
      <c r="I30" s="7"/>
      <c r="J30" s="7"/>
      <c r="K30" s="9"/>
      <c r="L30" s="8" t="s">
        <v>7</v>
      </c>
      <c r="W30" s="7"/>
      <c r="X30" s="7"/>
      <c r="Y30" s="7"/>
      <c r="Z30" s="7"/>
      <c r="AA30" s="7"/>
      <c r="AB30" s="8" t="s">
        <v>7</v>
      </c>
      <c r="AC30" s="7"/>
    </row>
    <row r="31" spans="3:37" ht="15" customHeight="1" x14ac:dyDescent="0.25">
      <c r="C31" s="38" t="s">
        <v>84</v>
      </c>
      <c r="D31" s="25"/>
      <c r="E31" s="25"/>
      <c r="F31" s="26"/>
      <c r="G31" s="26"/>
      <c r="H31" s="7"/>
      <c r="I31" s="7"/>
      <c r="J31" s="7"/>
      <c r="K31" s="9"/>
      <c r="L31" s="8" t="s">
        <v>7</v>
      </c>
      <c r="W31" s="7"/>
      <c r="X31" s="7"/>
      <c r="Y31" s="7"/>
      <c r="Z31" s="7"/>
      <c r="AA31" s="7"/>
      <c r="AB31" s="8" t="s">
        <v>7</v>
      </c>
      <c r="AC31" s="7"/>
      <c r="AE31" s="6" t="s">
        <v>15</v>
      </c>
    </row>
    <row r="32" spans="3:37" ht="15" customHeight="1" x14ac:dyDescent="0.25">
      <c r="C32" s="38" t="s">
        <v>85</v>
      </c>
      <c r="D32" s="25"/>
      <c r="E32" s="25"/>
      <c r="F32" s="26"/>
      <c r="G32" s="17">
        <v>0</v>
      </c>
      <c r="H32" s="7"/>
      <c r="I32" s="7"/>
      <c r="J32" s="7"/>
      <c r="K32" s="9"/>
      <c r="L32" s="8" t="s">
        <v>7</v>
      </c>
      <c r="W32" s="7"/>
      <c r="X32" s="7"/>
      <c r="Y32" s="7"/>
      <c r="Z32" s="7"/>
      <c r="AA32" s="7"/>
      <c r="AB32" s="8" t="s">
        <v>7</v>
      </c>
      <c r="AC32" s="7"/>
      <c r="AE32" s="29">
        <f>SUM(AF32:AJ32)</f>
        <v>0</v>
      </c>
      <c r="AF32" s="6">
        <f>IF(R32="yes",1,0)</f>
        <v>0</v>
      </c>
      <c r="AG32" s="6">
        <f>IF(S32="yes",1,0)</f>
        <v>0</v>
      </c>
      <c r="AH32" s="6">
        <f>IF(T32="yes",1,0)</f>
        <v>0</v>
      </c>
      <c r="AI32" s="6">
        <f>IF(U32="yes",1,0)</f>
        <v>0</v>
      </c>
      <c r="AJ32" s="6">
        <f>IF(V32="yes",1,0)</f>
        <v>0</v>
      </c>
      <c r="AK32" s="30">
        <f>IF(AE32&gt;=I8,1,0)</f>
        <v>0</v>
      </c>
    </row>
    <row r="33" spans="1:29" ht="15" customHeight="1" x14ac:dyDescent="0.25">
      <c r="C33" s="38" t="s">
        <v>86</v>
      </c>
      <c r="D33" s="25"/>
      <c r="E33" s="25"/>
      <c r="F33" s="26"/>
      <c r="G33" s="17">
        <v>74</v>
      </c>
      <c r="H33" s="7"/>
      <c r="I33" s="7"/>
      <c r="J33" s="7"/>
      <c r="K33" s="9"/>
      <c r="L33" s="8" t="s">
        <v>7</v>
      </c>
      <c r="W33" s="7"/>
      <c r="X33" s="7"/>
      <c r="Y33" s="7"/>
      <c r="Z33" s="7"/>
      <c r="AA33" s="7"/>
      <c r="AB33" s="8" t="s">
        <v>7</v>
      </c>
      <c r="AC33" s="7"/>
    </row>
    <row r="34" spans="1:29" ht="15" customHeight="1" x14ac:dyDescent="0.25">
      <c r="C34" s="34" t="s">
        <v>87</v>
      </c>
      <c r="D34" s="23"/>
      <c r="E34" s="23"/>
      <c r="F34" s="24"/>
      <c r="G34" s="18">
        <v>74</v>
      </c>
      <c r="H34" s="7"/>
      <c r="I34" s="7"/>
      <c r="J34" s="7"/>
      <c r="K34" s="9"/>
      <c r="L34" s="8" t="s">
        <v>7</v>
      </c>
      <c r="W34" s="7"/>
      <c r="X34" s="7"/>
      <c r="Y34" s="7"/>
      <c r="AB34" s="8" t="s">
        <v>7</v>
      </c>
    </row>
    <row r="35" spans="1:29" ht="15" customHeight="1" x14ac:dyDescent="0.25">
      <c r="K35" s="9"/>
      <c r="L35" s="8" t="s">
        <v>7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AB35" s="8" t="s">
        <v>7</v>
      </c>
    </row>
    <row r="36" spans="1:29" ht="15" customHeight="1" x14ac:dyDescent="0.25">
      <c r="K36" s="9"/>
      <c r="L36" s="8" t="s">
        <v>7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AB36" s="8" t="s">
        <v>7</v>
      </c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8" t="s">
        <v>7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AB37" s="8" t="s">
        <v>7</v>
      </c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8" t="s">
        <v>7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B38" s="8" t="s">
        <v>7</v>
      </c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8" t="s">
        <v>7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B39" s="8" t="s">
        <v>7</v>
      </c>
    </row>
    <row r="40" spans="1:29" ht="15" customHeight="1" x14ac:dyDescent="0.25">
      <c r="L40" s="8" t="s">
        <v>7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B40" s="8" t="s">
        <v>7</v>
      </c>
    </row>
    <row r="41" spans="1:29" ht="15" customHeight="1" x14ac:dyDescent="0.25">
      <c r="L41" s="8" t="s">
        <v>7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B41" s="8" t="s">
        <v>7</v>
      </c>
    </row>
    <row r="42" spans="1:29" ht="15" customHeight="1" x14ac:dyDescent="0.25">
      <c r="L42" s="8" t="s">
        <v>7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B42" s="8" t="s">
        <v>7</v>
      </c>
    </row>
    <row r="43" spans="1:29" ht="15" customHeight="1" x14ac:dyDescent="0.25">
      <c r="L43" s="8" t="s">
        <v>7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B43" s="8" t="s">
        <v>7</v>
      </c>
    </row>
    <row r="44" spans="1:29" ht="15" customHeight="1" x14ac:dyDescent="0.25">
      <c r="L44" s="8" t="s">
        <v>7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B44" s="8" t="s">
        <v>7</v>
      </c>
    </row>
    <row r="45" spans="1:29" ht="15" customHeight="1" x14ac:dyDescent="0.25">
      <c r="L45" s="8" t="s">
        <v>7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B45" s="8" t="s">
        <v>7</v>
      </c>
    </row>
    <row r="46" spans="1:29" ht="15" customHeight="1" x14ac:dyDescent="0.25">
      <c r="L46" s="8" t="s">
        <v>7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B46" s="8" t="s">
        <v>7</v>
      </c>
    </row>
    <row r="47" spans="1:29" ht="15" customHeight="1" x14ac:dyDescent="0.25">
      <c r="L47" s="8" t="s">
        <v>7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B47" s="8" t="s">
        <v>7</v>
      </c>
    </row>
    <row r="48" spans="1:29" ht="15" customHeight="1" x14ac:dyDescent="0.25">
      <c r="L48" s="8" t="s">
        <v>7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B48" s="8" t="s">
        <v>7</v>
      </c>
    </row>
    <row r="49" spans="12:28" ht="15" customHeight="1" x14ac:dyDescent="0.25">
      <c r="L49" s="8" t="s">
        <v>7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AB49" s="8" t="s">
        <v>7</v>
      </c>
    </row>
    <row r="50" spans="12:28" ht="15" customHeight="1" x14ac:dyDescent="0.25">
      <c r="L50" s="8" t="s">
        <v>7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AB50" s="8" t="s">
        <v>7</v>
      </c>
    </row>
    <row r="51" spans="12:28" ht="15" customHeight="1" x14ac:dyDescent="0.25">
      <c r="L51" s="8" t="s">
        <v>7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AB51" s="8" t="s">
        <v>7</v>
      </c>
    </row>
    <row r="52" spans="12:28" ht="15" customHeight="1" x14ac:dyDescent="0.25">
      <c r="L52" s="8" t="s">
        <v>7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AB52" s="8" t="s">
        <v>7</v>
      </c>
    </row>
    <row r="53" spans="12:28" ht="15" customHeight="1" x14ac:dyDescent="0.25">
      <c r="L53" s="8" t="s">
        <v>7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AB53" s="8" t="s">
        <v>7</v>
      </c>
    </row>
    <row r="54" spans="12:28" ht="15" customHeight="1" x14ac:dyDescent="0.25">
      <c r="L54" s="8" t="s">
        <v>7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AB54" s="8" t="s">
        <v>7</v>
      </c>
    </row>
    <row r="55" spans="12:28" ht="15" customHeight="1" x14ac:dyDescent="0.25">
      <c r="L55" s="8" t="s">
        <v>7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AB55" s="8" t="s">
        <v>7</v>
      </c>
    </row>
    <row r="56" spans="12:28" ht="15" customHeight="1" x14ac:dyDescent="0.25">
      <c r="L56" s="8" t="s">
        <v>7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AB56" s="8" t="s">
        <v>7</v>
      </c>
    </row>
    <row r="57" spans="12:28" ht="15" customHeight="1" x14ac:dyDescent="0.25">
      <c r="L57" s="8" t="s">
        <v>7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AB57" s="8" t="s">
        <v>7</v>
      </c>
    </row>
    <row r="58" spans="12:28" ht="15" customHeight="1" x14ac:dyDescent="0.25">
      <c r="L58" s="8" t="s">
        <v>7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AB58" s="8" t="s">
        <v>7</v>
      </c>
    </row>
    <row r="59" spans="12:28" ht="15" customHeight="1" x14ac:dyDescent="0.25">
      <c r="L59" s="8" t="s">
        <v>7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AB59" s="8" t="s">
        <v>7</v>
      </c>
    </row>
    <row r="60" spans="12:28" x14ac:dyDescent="0.25">
      <c r="L60" s="8" t="s">
        <v>7</v>
      </c>
    </row>
  </sheetData>
  <conditionalFormatting sqref="R8:V8">
    <cfRule type="cellIs" dxfId="27" priority="12" operator="equal">
      <formula>"yes"</formula>
    </cfRule>
    <cfRule type="cellIs" dxfId="26" priority="14" stopIfTrue="1" operator="equal">
      <formula>"no"</formula>
    </cfRule>
  </conditionalFormatting>
  <conditionalFormatting sqref="S8:V8">
    <cfRule type="cellIs" dxfId="25" priority="13" operator="equal">
      <formula>"no"</formula>
    </cfRule>
  </conditionalFormatting>
  <conditionalFormatting sqref="R16:V16">
    <cfRule type="cellIs" dxfId="24" priority="9" operator="equal">
      <formula>"yes"</formula>
    </cfRule>
    <cfRule type="cellIs" dxfId="23" priority="11" stopIfTrue="1" operator="equal">
      <formula>"no"</formula>
    </cfRule>
  </conditionalFormatting>
  <conditionalFormatting sqref="S16:V16">
    <cfRule type="cellIs" dxfId="22" priority="10" operator="equal">
      <formula>"no"</formula>
    </cfRule>
  </conditionalFormatting>
  <conditionalFormatting sqref="R24:V24">
    <cfRule type="cellIs" dxfId="21" priority="6" operator="equal">
      <formula>"yes"</formula>
    </cfRule>
    <cfRule type="cellIs" dxfId="20" priority="8" stopIfTrue="1" operator="equal">
      <formula>"no"</formula>
    </cfRule>
  </conditionalFormatting>
  <conditionalFormatting sqref="S24:V24">
    <cfRule type="cellIs" dxfId="19" priority="7" operator="equal">
      <formula>"no"</formula>
    </cfRule>
  </conditionalFormatting>
  <conditionalFormatting sqref="R32:V32">
    <cfRule type="cellIs" dxfId="18" priority="3" operator="equal">
      <formula>"yes"</formula>
    </cfRule>
    <cfRule type="cellIs" dxfId="17" priority="5" stopIfTrue="1" operator="equal">
      <formula>"no"</formula>
    </cfRule>
  </conditionalFormatting>
  <conditionalFormatting sqref="S32:V32">
    <cfRule type="cellIs" dxfId="16" priority="4" operator="equal">
      <formula>"no"</formula>
    </cfRule>
  </conditionalFormatting>
  <conditionalFormatting sqref="R37">
    <cfRule type="cellIs" dxfId="15" priority="1" operator="equal">
      <formula>"is"</formula>
    </cfRule>
    <cfRule type="cellIs" dxfId="14" priority="2" operator="equal">
      <formula>"is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89</v>
      </c>
      <c r="D1" s="15"/>
      <c r="L1" s="16" t="s">
        <v>7</v>
      </c>
      <c r="AB1" s="16" t="s">
        <v>7</v>
      </c>
    </row>
    <row r="2" spans="1:37" ht="15" customHeight="1" x14ac:dyDescent="0.25">
      <c r="A2" s="5" t="s">
        <v>4</v>
      </c>
      <c r="C2" s="6" t="s">
        <v>23</v>
      </c>
      <c r="L2" s="16" t="s">
        <v>7</v>
      </c>
      <c r="M2" s="44" t="s">
        <v>24</v>
      </c>
      <c r="N2" s="7" t="s">
        <v>25</v>
      </c>
      <c r="O2" s="7"/>
      <c r="P2" s="7"/>
      <c r="Q2" s="7"/>
      <c r="R2" s="7"/>
      <c r="S2" s="7"/>
      <c r="T2" s="7"/>
      <c r="U2" s="7"/>
      <c r="V2" s="7"/>
      <c r="AB2" s="16" t="s">
        <v>7</v>
      </c>
    </row>
    <row r="3" spans="1:37" ht="15" customHeight="1" x14ac:dyDescent="0.25">
      <c r="A3" s="5" t="s">
        <v>5</v>
      </c>
      <c r="C3" s="6" t="s">
        <v>26</v>
      </c>
      <c r="L3" s="16" t="s">
        <v>7</v>
      </c>
      <c r="M3" s="7"/>
      <c r="Q3" s="7"/>
      <c r="R3" s="7"/>
      <c r="S3" s="7"/>
      <c r="T3" s="7"/>
      <c r="U3" s="7"/>
      <c r="V3" s="7"/>
      <c r="AB3" s="16" t="s">
        <v>7</v>
      </c>
      <c r="AC3" s="5" t="s">
        <v>14</v>
      </c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M4" s="7"/>
      <c r="N4" s="45" t="s">
        <v>27</v>
      </c>
      <c r="O4" s="7" t="s">
        <v>28</v>
      </c>
      <c r="P4" s="7"/>
      <c r="Q4" s="7"/>
      <c r="R4" s="7"/>
      <c r="S4" s="7"/>
      <c r="T4" s="7"/>
      <c r="U4" s="7"/>
      <c r="V4" s="7"/>
      <c r="AB4" s="8" t="s">
        <v>7</v>
      </c>
      <c r="AC4" s="9"/>
    </row>
    <row r="5" spans="1:37" ht="15" customHeight="1" x14ac:dyDescent="0.25">
      <c r="A5" s="14" t="s">
        <v>6</v>
      </c>
      <c r="C5" s="6" t="s">
        <v>29</v>
      </c>
      <c r="K5" s="9"/>
      <c r="L5" s="8" t="s">
        <v>7</v>
      </c>
      <c r="M5" s="7"/>
      <c r="N5" s="46" t="s">
        <v>30</v>
      </c>
      <c r="O5" s="6" t="s">
        <v>31</v>
      </c>
      <c r="Q5" s="7"/>
      <c r="R5" s="7"/>
      <c r="S5" s="7"/>
      <c r="T5" s="7"/>
      <c r="U5" s="7"/>
      <c r="V5" s="7"/>
      <c r="Y5" s="7"/>
      <c r="Z5" s="7"/>
      <c r="AA5" s="7"/>
      <c r="AB5" s="8" t="s">
        <v>7</v>
      </c>
      <c r="AC5" s="9"/>
    </row>
    <row r="6" spans="1:37" ht="15" customHeight="1" x14ac:dyDescent="0.25">
      <c r="K6" s="9"/>
      <c r="L6" s="8" t="s">
        <v>7</v>
      </c>
      <c r="M6" s="7"/>
      <c r="Q6" s="7"/>
      <c r="R6" s="7"/>
      <c r="S6" s="7"/>
      <c r="T6" s="7"/>
      <c r="U6" s="7"/>
      <c r="V6" s="7"/>
      <c r="Y6" s="7"/>
      <c r="Z6" s="7"/>
      <c r="AA6" s="7"/>
      <c r="AB6" s="8" t="s">
        <v>7</v>
      </c>
      <c r="AC6" s="9"/>
    </row>
    <row r="7" spans="1:37" ht="15" customHeight="1" x14ac:dyDescent="0.25">
      <c r="C7" s="31"/>
      <c r="D7" s="27"/>
      <c r="E7" s="32"/>
      <c r="F7" s="33"/>
      <c r="G7" s="47" t="s">
        <v>32</v>
      </c>
      <c r="H7" s="48"/>
      <c r="I7" s="48"/>
      <c r="J7" s="49"/>
      <c r="K7" s="9"/>
      <c r="L7" s="8" t="s">
        <v>7</v>
      </c>
      <c r="M7" s="8" t="s">
        <v>33</v>
      </c>
      <c r="N7" s="50" t="s">
        <v>34</v>
      </c>
      <c r="O7" s="8" t="s">
        <v>35</v>
      </c>
      <c r="P7" s="8">
        <f>G22</f>
        <v>1800</v>
      </c>
      <c r="Q7" s="8" t="s">
        <v>36</v>
      </c>
      <c r="R7" s="8">
        <f>SUM(G24:G26)</f>
        <v>-80</v>
      </c>
      <c r="S7" s="8" t="s">
        <v>37</v>
      </c>
      <c r="T7" s="8">
        <f>SUM(G33:G34)</f>
        <v>140</v>
      </c>
      <c r="U7" s="7"/>
      <c r="V7" s="7"/>
      <c r="Y7" s="7"/>
      <c r="Z7" s="7"/>
      <c r="AA7" s="7"/>
      <c r="AB7" s="8" t="s">
        <v>7</v>
      </c>
      <c r="AC7" s="9"/>
      <c r="AE7" s="6" t="s">
        <v>15</v>
      </c>
      <c r="AK7" s="6" t="s">
        <v>16</v>
      </c>
    </row>
    <row r="8" spans="1:37" ht="15" customHeight="1" x14ac:dyDescent="0.25">
      <c r="A8" s="14"/>
      <c r="B8" s="9"/>
      <c r="C8" s="51" t="s">
        <v>38</v>
      </c>
      <c r="D8" s="23"/>
      <c r="E8" s="35"/>
      <c r="F8" s="36"/>
      <c r="G8" s="52" t="s">
        <v>39</v>
      </c>
      <c r="H8" s="52" t="s">
        <v>40</v>
      </c>
      <c r="I8" s="52" t="s">
        <v>41</v>
      </c>
      <c r="J8" s="53" t="s">
        <v>42</v>
      </c>
      <c r="K8" s="9"/>
      <c r="L8" s="8" t="s">
        <v>7</v>
      </c>
      <c r="M8" s="7"/>
      <c r="N8" s="7"/>
      <c r="O8" s="8" t="s">
        <v>35</v>
      </c>
      <c r="P8" s="54">
        <f>P7+R7-T7</f>
        <v>1580</v>
      </c>
      <c r="Q8" s="7"/>
      <c r="R8" s="7"/>
      <c r="S8" s="7"/>
      <c r="T8" s="7"/>
      <c r="U8" s="7"/>
      <c r="V8" s="7"/>
      <c r="X8" s="7"/>
      <c r="Y8" s="7"/>
      <c r="Z8" s="7"/>
      <c r="AA8" s="7"/>
      <c r="AB8" s="8" t="s">
        <v>7</v>
      </c>
      <c r="AE8" s="29">
        <f>SUM(AF8:AJ8)</f>
        <v>0</v>
      </c>
      <c r="AF8" s="6">
        <f>IF(R8="yes",1,0)</f>
        <v>0</v>
      </c>
      <c r="AG8" s="6">
        <f>IF(S8="yes",1,0)</f>
        <v>0</v>
      </c>
      <c r="AH8" s="6">
        <f>IF(T8="yes",1,0)</f>
        <v>0</v>
      </c>
      <c r="AI8" s="6">
        <f>IF(U8="yes",1,0)</f>
        <v>0</v>
      </c>
      <c r="AJ8" s="6">
        <f>IF(V8="yes",1,0)</f>
        <v>0</v>
      </c>
      <c r="AK8" s="30">
        <f>IF(AE8&gt;=I8,1,0)</f>
        <v>0</v>
      </c>
    </row>
    <row r="9" spans="1:37" ht="15" customHeight="1" x14ac:dyDescent="0.25">
      <c r="A9" s="9"/>
      <c r="C9" s="55" t="s">
        <v>43</v>
      </c>
      <c r="D9" s="27" t="s">
        <v>44</v>
      </c>
      <c r="E9" s="27"/>
      <c r="F9" s="28"/>
      <c r="G9" s="56">
        <v>200</v>
      </c>
      <c r="H9" s="56">
        <v>259</v>
      </c>
      <c r="I9" s="56">
        <v>280</v>
      </c>
      <c r="J9" s="57">
        <v>285</v>
      </c>
      <c r="K9" s="9"/>
      <c r="L9" s="8" t="s">
        <v>7</v>
      </c>
      <c r="Y9" s="7"/>
      <c r="Z9" s="7"/>
      <c r="AA9" s="7"/>
      <c r="AB9" s="8" t="s">
        <v>7</v>
      </c>
    </row>
    <row r="10" spans="1:37" ht="15" customHeight="1" x14ac:dyDescent="0.25">
      <c r="A10" s="9"/>
      <c r="B10" s="9"/>
      <c r="C10" s="58" t="s">
        <v>45</v>
      </c>
      <c r="D10" s="25" t="s">
        <v>46</v>
      </c>
      <c r="E10" s="25"/>
      <c r="F10" s="26"/>
      <c r="G10" s="21">
        <v>98</v>
      </c>
      <c r="H10" s="21">
        <v>127</v>
      </c>
      <c r="I10" s="21">
        <v>137</v>
      </c>
      <c r="J10" s="59">
        <v>139</v>
      </c>
      <c r="K10" s="9"/>
      <c r="L10" s="8" t="s">
        <v>7</v>
      </c>
      <c r="M10" s="60" t="s">
        <v>47</v>
      </c>
      <c r="N10" s="6" t="s">
        <v>48</v>
      </c>
      <c r="Y10" s="7"/>
      <c r="Z10" s="7"/>
      <c r="AA10" s="7"/>
      <c r="AB10" s="8" t="s">
        <v>7</v>
      </c>
      <c r="AC10" s="9"/>
    </row>
    <row r="11" spans="1:37" ht="15" customHeight="1" x14ac:dyDescent="0.25">
      <c r="A11" s="9"/>
      <c r="C11" s="58" t="s">
        <v>49</v>
      </c>
      <c r="D11" s="25" t="s">
        <v>50</v>
      </c>
      <c r="E11" s="25"/>
      <c r="F11" s="26"/>
      <c r="G11" s="21">
        <v>81</v>
      </c>
      <c r="H11" s="21">
        <v>105</v>
      </c>
      <c r="I11" s="21">
        <v>114</v>
      </c>
      <c r="J11" s="59">
        <v>116</v>
      </c>
      <c r="K11" s="9"/>
      <c r="L11" s="8" t="s">
        <v>7</v>
      </c>
      <c r="Y11" s="7"/>
      <c r="Z11" s="7"/>
      <c r="AA11" s="7"/>
      <c r="AB11" s="8" t="s">
        <v>7</v>
      </c>
    </row>
    <row r="12" spans="1:37" ht="15" customHeight="1" x14ac:dyDescent="0.25">
      <c r="A12" s="9"/>
      <c r="B12" s="9"/>
      <c r="C12" s="61" t="s">
        <v>51</v>
      </c>
      <c r="D12" s="23" t="s">
        <v>52</v>
      </c>
      <c r="E12" s="23"/>
      <c r="F12" s="24"/>
      <c r="G12" s="22">
        <v>93</v>
      </c>
      <c r="H12" s="22">
        <v>120</v>
      </c>
      <c r="I12" s="22">
        <v>130</v>
      </c>
      <c r="J12" s="62">
        <v>132</v>
      </c>
      <c r="K12" s="9"/>
      <c r="L12" s="8" t="s">
        <v>7</v>
      </c>
      <c r="N12" s="16" t="s">
        <v>53</v>
      </c>
      <c r="O12" s="16" t="s">
        <v>35</v>
      </c>
      <c r="P12" s="6" t="s">
        <v>54</v>
      </c>
      <c r="Y12" s="7"/>
      <c r="Z12" s="7"/>
      <c r="AA12" s="7"/>
      <c r="AB12" s="8" t="s">
        <v>7</v>
      </c>
      <c r="AC12" s="9" t="s">
        <v>17</v>
      </c>
    </row>
    <row r="13" spans="1:37" ht="15" customHeight="1" x14ac:dyDescent="0.25">
      <c r="A13" s="9"/>
      <c r="C13" s="63" t="s">
        <v>55</v>
      </c>
      <c r="D13" s="27"/>
      <c r="E13" s="27"/>
      <c r="F13" s="28"/>
      <c r="G13" s="56"/>
      <c r="H13" s="56"/>
      <c r="I13" s="56"/>
      <c r="J13" s="64"/>
      <c r="K13" s="9"/>
      <c r="L13" s="8" t="s">
        <v>7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7</v>
      </c>
      <c r="AC13" s="37">
        <f ca="1">RANDBETWEEN(0,5)/100</f>
        <v>0.05</v>
      </c>
    </row>
    <row r="14" spans="1:37" ht="15" customHeight="1" x14ac:dyDescent="0.25">
      <c r="A14" s="9"/>
      <c r="B14" s="9"/>
      <c r="C14" s="58" t="s">
        <v>56</v>
      </c>
      <c r="D14" s="25" t="s">
        <v>57</v>
      </c>
      <c r="E14" s="25"/>
      <c r="F14" s="26"/>
      <c r="G14" s="21">
        <v>528</v>
      </c>
      <c r="H14" s="21">
        <v>791</v>
      </c>
      <c r="I14" s="21">
        <v>895</v>
      </c>
      <c r="J14" s="59">
        <v>928</v>
      </c>
      <c r="K14" s="9"/>
      <c r="L14" s="8" t="s">
        <v>7</v>
      </c>
      <c r="M14" s="7"/>
      <c r="N14" s="7"/>
      <c r="P14" s="65" t="s">
        <v>39</v>
      </c>
      <c r="Q14" s="65" t="s">
        <v>40</v>
      </c>
      <c r="R14" s="65" t="s">
        <v>41</v>
      </c>
      <c r="S14" s="65" t="s">
        <v>42</v>
      </c>
      <c r="T14" s="7"/>
      <c r="U14" s="7"/>
      <c r="V14" s="7"/>
      <c r="W14" s="7"/>
      <c r="X14" s="7"/>
      <c r="Y14" s="7"/>
      <c r="Z14" s="7"/>
      <c r="AA14" s="7"/>
      <c r="AB14" s="8" t="s">
        <v>7</v>
      </c>
      <c r="AC14" s="39">
        <f ca="1">RANDBETWEEN(5,10)/100</f>
        <v>0.06</v>
      </c>
    </row>
    <row r="15" spans="1:37" ht="15" customHeight="1" x14ac:dyDescent="0.25">
      <c r="C15" s="61" t="s">
        <v>58</v>
      </c>
      <c r="D15" s="23" t="s">
        <v>59</v>
      </c>
      <c r="E15" s="23"/>
      <c r="F15" s="24"/>
      <c r="G15" s="22">
        <v>741</v>
      </c>
      <c r="H15" s="22">
        <v>1110</v>
      </c>
      <c r="I15" s="22">
        <v>1256</v>
      </c>
      <c r="J15" s="62">
        <v>1302</v>
      </c>
      <c r="K15" s="9"/>
      <c r="L15" s="8" t="s">
        <v>7</v>
      </c>
      <c r="M15" s="7"/>
      <c r="N15" s="50" t="s">
        <v>53</v>
      </c>
      <c r="O15" s="16" t="s">
        <v>35</v>
      </c>
      <c r="P15" s="66">
        <f>G17+SQRT(G9^2+G10^2+G11^2+G15^2+G18^2+(0.5*G12)^2+(0.5*G12+G14)^2)</f>
        <v>1016.2936675661352</v>
      </c>
      <c r="Q15" s="27">
        <f>H17+SQRT(H9^2+H10^2+H11^2+H15^2+H18^2+(0.5*H12)^2+(0.5*H12+H14)^2)</f>
        <v>1481.749285714109</v>
      </c>
      <c r="R15" s="27">
        <f>I17+SQRT(I9^2+I10^2+I11^2+I15^2+I18^2+(0.5*I12)^2+(0.5*I12+I14)^2)</f>
        <v>1675.4144252448737</v>
      </c>
      <c r="S15" s="27">
        <f>J17+SQRT(J9^2+J10^2+J11^2+J15^2+J18^2+(0.5*J12)^2+(0.5*J12+J14)^2)</f>
        <v>1741.5512906866056</v>
      </c>
      <c r="T15" s="7"/>
      <c r="U15" s="7"/>
      <c r="V15" s="7"/>
      <c r="W15" s="7"/>
      <c r="X15" s="7"/>
      <c r="Y15" s="7"/>
      <c r="Z15" s="7"/>
      <c r="AA15" s="7"/>
      <c r="AB15" s="8" t="s">
        <v>7</v>
      </c>
      <c r="AC15" s="39">
        <v>0.02</v>
      </c>
      <c r="AE15" s="6" t="s">
        <v>15</v>
      </c>
    </row>
    <row r="16" spans="1:37" ht="15" customHeight="1" x14ac:dyDescent="0.25">
      <c r="C16" s="67" t="s">
        <v>60</v>
      </c>
      <c r="D16" s="25"/>
      <c r="E16" s="25"/>
      <c r="F16" s="26"/>
      <c r="G16" s="21"/>
      <c r="H16" s="21"/>
      <c r="I16" s="21"/>
      <c r="J16" s="59"/>
      <c r="K16" s="9"/>
      <c r="L16" s="8" t="s">
        <v>7</v>
      </c>
      <c r="M16" s="7"/>
      <c r="N16" s="7"/>
      <c r="O16" s="7"/>
      <c r="P16" s="68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7</v>
      </c>
      <c r="AC16" s="40">
        <f ca="1">RANDBETWEEN(15,25)/-100</f>
        <v>-0.2</v>
      </c>
      <c r="AE16" s="29">
        <f>SUM(AF16:AJ16)</f>
        <v>0</v>
      </c>
      <c r="AF16" s="6">
        <f>IF(R16="yes",1,0)</f>
        <v>0</v>
      </c>
      <c r="AG16" s="6">
        <f>IF(S16="yes",1,0)</f>
        <v>0</v>
      </c>
      <c r="AH16" s="6">
        <f>IF(T16="yes",1,0)</f>
        <v>0</v>
      </c>
      <c r="AI16" s="6">
        <f>IF(U16="yes",1,0)</f>
        <v>0</v>
      </c>
      <c r="AJ16" s="6">
        <f>IF(V16="yes",1,0)</f>
        <v>0</v>
      </c>
      <c r="AK16" s="30">
        <f>IF(AE16&gt;=I8,1,0)</f>
        <v>0</v>
      </c>
    </row>
    <row r="17" spans="3:37" ht="15" customHeight="1" x14ac:dyDescent="0.25">
      <c r="C17" s="58" t="s">
        <v>61</v>
      </c>
      <c r="D17" s="25" t="s">
        <v>62</v>
      </c>
      <c r="E17" s="25"/>
      <c r="F17" s="26"/>
      <c r="G17" s="21">
        <v>38</v>
      </c>
      <c r="H17" s="21">
        <v>38</v>
      </c>
      <c r="I17" s="21">
        <v>38</v>
      </c>
      <c r="J17" s="17">
        <v>38</v>
      </c>
      <c r="K17" s="9"/>
      <c r="L17" s="8" t="s">
        <v>7</v>
      </c>
      <c r="M17" s="44" t="s">
        <v>63</v>
      </c>
      <c r="N17" s="7" t="s">
        <v>64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7</v>
      </c>
      <c r="AC17" s="39">
        <f ca="1">RANDBETWEEN(3,7)/100</f>
        <v>0.05</v>
      </c>
    </row>
    <row r="18" spans="3:37" ht="15" customHeight="1" x14ac:dyDescent="0.25">
      <c r="C18" s="61" t="s">
        <v>65</v>
      </c>
      <c r="D18" s="23" t="s">
        <v>66</v>
      </c>
      <c r="E18" s="23"/>
      <c r="F18" s="24"/>
      <c r="G18" s="22">
        <v>140</v>
      </c>
      <c r="H18" s="22">
        <v>174</v>
      </c>
      <c r="I18" s="22">
        <v>260</v>
      </c>
      <c r="J18" s="18">
        <v>317</v>
      </c>
      <c r="K18" s="9"/>
      <c r="L18" s="8" t="s">
        <v>7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7</v>
      </c>
      <c r="AC18" s="39">
        <v>0.03</v>
      </c>
    </row>
    <row r="19" spans="3:37" ht="15" customHeight="1" x14ac:dyDescent="0.25">
      <c r="K19" s="9"/>
      <c r="L19" s="8" t="s">
        <v>7</v>
      </c>
      <c r="M19" s="7"/>
      <c r="N19" s="8" t="s">
        <v>67</v>
      </c>
      <c r="O19" s="8" t="s">
        <v>35</v>
      </c>
      <c r="P19" s="7" t="s">
        <v>68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7</v>
      </c>
      <c r="AC19" s="41">
        <f ca="1">RANDBETWEEN(15,25)/-100</f>
        <v>-0.25</v>
      </c>
    </row>
    <row r="20" spans="3:37" ht="15" customHeight="1" x14ac:dyDescent="0.25">
      <c r="C20" s="7"/>
      <c r="D20" s="7"/>
      <c r="E20" s="7"/>
      <c r="F20" s="7"/>
      <c r="G20" s="7"/>
      <c r="H20" s="7"/>
      <c r="I20" s="7"/>
      <c r="J20" s="7"/>
      <c r="K20" s="9"/>
      <c r="L20" s="8" t="s">
        <v>7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7</v>
      </c>
      <c r="AC20" s="39">
        <f ca="1">RANDBETWEEN(-5,5)/100</f>
        <v>-0.02</v>
      </c>
    </row>
    <row r="21" spans="3:37" ht="15" customHeight="1" x14ac:dyDescent="0.25">
      <c r="C21" s="69" t="s">
        <v>69</v>
      </c>
      <c r="D21" s="70"/>
      <c r="E21" s="70"/>
      <c r="F21" s="19"/>
      <c r="G21" s="71" t="s">
        <v>70</v>
      </c>
      <c r="H21" s="7"/>
      <c r="I21" s="7"/>
      <c r="J21" s="7"/>
      <c r="K21" s="9"/>
      <c r="L21" s="8" t="s">
        <v>7</v>
      </c>
      <c r="M21" s="7"/>
      <c r="N21" s="7"/>
      <c r="P21" s="65" t="s">
        <v>39</v>
      </c>
      <c r="Q21" s="65" t="s">
        <v>40</v>
      </c>
      <c r="R21" s="65" t="s">
        <v>41</v>
      </c>
      <c r="S21" s="65" t="s">
        <v>42</v>
      </c>
      <c r="T21" s="7"/>
      <c r="U21" s="7"/>
      <c r="V21" s="7"/>
      <c r="W21" s="7"/>
      <c r="X21" s="7"/>
      <c r="Y21" s="7"/>
      <c r="Z21" s="7"/>
      <c r="AA21" s="7"/>
      <c r="AB21" s="8" t="s">
        <v>7</v>
      </c>
      <c r="AC21" s="39">
        <v>0.01</v>
      </c>
    </row>
    <row r="22" spans="3:37" ht="15" customHeight="1" x14ac:dyDescent="0.25">
      <c r="C22" s="72" t="s">
        <v>71</v>
      </c>
      <c r="D22" s="73"/>
      <c r="E22" s="73"/>
      <c r="F22" s="74"/>
      <c r="G22" s="74">
        <v>1800</v>
      </c>
      <c r="H22" s="7"/>
      <c r="I22" s="75"/>
      <c r="J22" s="7"/>
      <c r="K22" s="9"/>
      <c r="L22" s="8" t="s">
        <v>7</v>
      </c>
      <c r="M22" s="7"/>
      <c r="N22" s="50" t="s">
        <v>67</v>
      </c>
      <c r="O22" s="16" t="s">
        <v>35</v>
      </c>
      <c r="P22" s="76">
        <f>($P$8-P15)/$P$8*100</f>
        <v>35.677615976826885</v>
      </c>
      <c r="Q22" s="76">
        <f>($P$8-Q15)/$P$8*100</f>
        <v>6.2183996383475337</v>
      </c>
      <c r="R22" s="76">
        <f>($P$8-R15)/$P$8*100</f>
        <v>-6.0388876737261805</v>
      </c>
      <c r="S22" s="76">
        <f>($P$8-S15)/$P$8*100</f>
        <v>-10.224765233329471</v>
      </c>
      <c r="T22" s="7"/>
      <c r="U22" s="7"/>
      <c r="V22" s="7"/>
      <c r="W22" s="7"/>
      <c r="X22" s="7"/>
      <c r="Y22" s="7"/>
      <c r="Z22" s="7"/>
      <c r="AA22" s="7"/>
      <c r="AB22" s="8" t="s">
        <v>7</v>
      </c>
      <c r="AC22" s="41">
        <f ca="1">RANDBETWEEN(15,25)/-100</f>
        <v>-0.15</v>
      </c>
    </row>
    <row r="23" spans="3:37" ht="15" customHeight="1" x14ac:dyDescent="0.25">
      <c r="C23" s="31" t="s">
        <v>72</v>
      </c>
      <c r="D23" s="27"/>
      <c r="E23" s="27"/>
      <c r="F23" s="28"/>
      <c r="G23" s="28"/>
      <c r="H23" s="7"/>
      <c r="I23" s="7"/>
      <c r="J23" s="7"/>
      <c r="K23" s="9"/>
      <c r="L23" s="8" t="s">
        <v>7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7</v>
      </c>
      <c r="AC23" s="39">
        <f ca="1">RANDBETWEEN(-5,5)/100</f>
        <v>0</v>
      </c>
      <c r="AE23" s="6" t="s">
        <v>15</v>
      </c>
    </row>
    <row r="24" spans="3:37" ht="15" customHeight="1" x14ac:dyDescent="0.25">
      <c r="C24" s="38" t="s">
        <v>73</v>
      </c>
      <c r="D24" s="25"/>
      <c r="E24" s="25"/>
      <c r="F24" s="26"/>
      <c r="G24" s="17">
        <v>100</v>
      </c>
      <c r="H24" s="7"/>
      <c r="I24" s="7"/>
      <c r="J24" s="7"/>
      <c r="K24" s="9"/>
      <c r="L24" s="8" t="s">
        <v>7</v>
      </c>
      <c r="M24" s="44" t="s">
        <v>74</v>
      </c>
      <c r="N24" s="7" t="s">
        <v>75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7</v>
      </c>
      <c r="AC24" s="39">
        <v>0.02</v>
      </c>
      <c r="AE24" s="29">
        <f>SUM(AF24:AJ24)</f>
        <v>0</v>
      </c>
      <c r="AF24" s="6">
        <f>IF(R24="yes",1,0)</f>
        <v>0</v>
      </c>
      <c r="AG24" s="6">
        <f>IF(S24="yes",1,0)</f>
        <v>0</v>
      </c>
      <c r="AH24" s="6">
        <f>IF(T24="yes",1,0)</f>
        <v>0</v>
      </c>
      <c r="AI24" s="6">
        <f>IF(U24="yes",1,0)</f>
        <v>0</v>
      </c>
      <c r="AJ24" s="6">
        <f>IF(V24="yes",1,0)</f>
        <v>0</v>
      </c>
      <c r="AK24" s="30">
        <f>IF(AE24&gt;=I8,1,0)</f>
        <v>0</v>
      </c>
    </row>
    <row r="25" spans="3:37" ht="15" customHeight="1" x14ac:dyDescent="0.25">
      <c r="C25" s="38" t="s">
        <v>76</v>
      </c>
      <c r="D25" s="25"/>
      <c r="E25" s="25"/>
      <c r="F25" s="26"/>
      <c r="G25" s="17">
        <v>-200</v>
      </c>
      <c r="H25" s="7"/>
      <c r="I25" s="7"/>
      <c r="J25" s="7"/>
      <c r="K25" s="9"/>
      <c r="L25" s="8" t="s">
        <v>7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</row>
    <row r="26" spans="3:37" ht="15" customHeight="1" x14ac:dyDescent="0.25">
      <c r="C26" s="38" t="s">
        <v>77</v>
      </c>
      <c r="D26" s="25"/>
      <c r="E26" s="25"/>
      <c r="F26" s="26"/>
      <c r="G26" s="17">
        <v>20</v>
      </c>
      <c r="H26" s="7"/>
      <c r="I26" s="7"/>
      <c r="J26" s="7"/>
      <c r="K26" s="9"/>
      <c r="L26" s="8" t="s">
        <v>7</v>
      </c>
      <c r="M26" s="7"/>
      <c r="N26" s="77" t="s">
        <v>78</v>
      </c>
      <c r="O26" s="78" t="s">
        <v>35</v>
      </c>
      <c r="P26" s="79" t="s">
        <v>88</v>
      </c>
      <c r="Q26" s="80"/>
      <c r="R26" s="81" t="s">
        <v>79</v>
      </c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  <c r="AC26" s="7"/>
    </row>
    <row r="27" spans="3:37" ht="15" customHeight="1" x14ac:dyDescent="0.25">
      <c r="C27" s="34" t="s">
        <v>80</v>
      </c>
      <c r="D27" s="23"/>
      <c r="E27" s="23"/>
      <c r="F27" s="24"/>
      <c r="G27" s="18">
        <v>0</v>
      </c>
      <c r="H27" s="7"/>
      <c r="I27" s="7"/>
      <c r="J27" s="7"/>
      <c r="K27" s="9"/>
      <c r="L27" s="8" t="s">
        <v>7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7</v>
      </c>
      <c r="AC27" s="7"/>
    </row>
    <row r="28" spans="3:37" ht="15" customHeight="1" x14ac:dyDescent="0.25">
      <c r="C28" s="31" t="s">
        <v>81</v>
      </c>
      <c r="D28" s="27"/>
      <c r="E28" s="27"/>
      <c r="F28" s="28"/>
      <c r="G28" s="28"/>
      <c r="H28" s="7"/>
      <c r="I28" s="7"/>
      <c r="J28" s="7"/>
      <c r="K28" s="9"/>
      <c r="L28" s="8" t="s">
        <v>7</v>
      </c>
      <c r="W28" s="7"/>
      <c r="X28" s="7"/>
      <c r="Y28" s="7"/>
      <c r="Z28" s="7"/>
      <c r="AA28" s="7"/>
      <c r="AB28" s="8" t="s">
        <v>7</v>
      </c>
      <c r="AC28" s="7"/>
    </row>
    <row r="29" spans="3:37" ht="15" customHeight="1" x14ac:dyDescent="0.25">
      <c r="C29" s="38" t="s">
        <v>82</v>
      </c>
      <c r="D29" s="25"/>
      <c r="E29" s="25"/>
      <c r="F29" s="26"/>
      <c r="G29" s="17">
        <v>0</v>
      </c>
      <c r="H29" s="7"/>
      <c r="I29" s="7"/>
      <c r="J29" s="7"/>
      <c r="K29" s="9"/>
      <c r="L29" s="8" t="s">
        <v>7</v>
      </c>
      <c r="W29" s="7"/>
      <c r="X29" s="7"/>
      <c r="Y29" s="7"/>
      <c r="Z29" s="7"/>
      <c r="AA29" s="7"/>
      <c r="AB29" s="8" t="s">
        <v>7</v>
      </c>
      <c r="AC29" s="7"/>
    </row>
    <row r="30" spans="3:37" ht="15" customHeight="1" x14ac:dyDescent="0.25">
      <c r="C30" s="34" t="s">
        <v>83</v>
      </c>
      <c r="D30" s="23"/>
      <c r="E30" s="23"/>
      <c r="F30" s="24"/>
      <c r="G30" s="18">
        <v>0</v>
      </c>
      <c r="H30" s="7"/>
      <c r="I30" s="7"/>
      <c r="J30" s="7"/>
      <c r="K30" s="9"/>
      <c r="L30" s="8" t="s">
        <v>7</v>
      </c>
      <c r="W30" s="7"/>
      <c r="X30" s="7"/>
      <c r="Y30" s="7"/>
      <c r="Z30" s="7"/>
      <c r="AA30" s="7"/>
      <c r="AB30" s="8" t="s">
        <v>7</v>
      </c>
      <c r="AC30" s="7"/>
    </row>
    <row r="31" spans="3:37" ht="15" customHeight="1" x14ac:dyDescent="0.25">
      <c r="C31" s="38" t="s">
        <v>84</v>
      </c>
      <c r="D31" s="25"/>
      <c r="E31" s="25"/>
      <c r="F31" s="26"/>
      <c r="G31" s="26"/>
      <c r="H31" s="7"/>
      <c r="I31" s="7"/>
      <c r="J31" s="7"/>
      <c r="K31" s="9"/>
      <c r="L31" s="8" t="s">
        <v>7</v>
      </c>
      <c r="W31" s="7"/>
      <c r="X31" s="7"/>
      <c r="Y31" s="7"/>
      <c r="Z31" s="7"/>
      <c r="AA31" s="7"/>
      <c r="AB31" s="8" t="s">
        <v>7</v>
      </c>
      <c r="AC31" s="7"/>
      <c r="AE31" s="6" t="s">
        <v>15</v>
      </c>
    </row>
    <row r="32" spans="3:37" ht="15" customHeight="1" x14ac:dyDescent="0.25">
      <c r="C32" s="38" t="s">
        <v>85</v>
      </c>
      <c r="D32" s="25"/>
      <c r="E32" s="25"/>
      <c r="F32" s="26"/>
      <c r="G32" s="17">
        <v>0</v>
      </c>
      <c r="H32" s="7"/>
      <c r="I32" s="7"/>
      <c r="J32" s="7"/>
      <c r="K32" s="9"/>
      <c r="L32" s="8" t="s">
        <v>7</v>
      </c>
      <c r="W32" s="7"/>
      <c r="X32" s="7"/>
      <c r="Y32" s="7"/>
      <c r="Z32" s="7"/>
      <c r="AA32" s="7"/>
      <c r="AB32" s="8" t="s">
        <v>7</v>
      </c>
      <c r="AC32" s="7"/>
      <c r="AE32" s="29">
        <f>SUM(AF32:AJ32)</f>
        <v>0</v>
      </c>
      <c r="AF32" s="6">
        <f>IF(R32="yes",1,0)</f>
        <v>0</v>
      </c>
      <c r="AG32" s="6">
        <f>IF(S32="yes",1,0)</f>
        <v>0</v>
      </c>
      <c r="AH32" s="6">
        <f>IF(T32="yes",1,0)</f>
        <v>0</v>
      </c>
      <c r="AI32" s="6">
        <f>IF(U32="yes",1,0)</f>
        <v>0</v>
      </c>
      <c r="AJ32" s="6">
        <f>IF(V32="yes",1,0)</f>
        <v>0</v>
      </c>
      <c r="AK32" s="30">
        <f>IF(AE32&gt;=I8,1,0)</f>
        <v>0</v>
      </c>
    </row>
    <row r="33" spans="1:29" ht="15" customHeight="1" x14ac:dyDescent="0.25">
      <c r="C33" s="38" t="s">
        <v>86</v>
      </c>
      <c r="D33" s="25"/>
      <c r="E33" s="25"/>
      <c r="F33" s="26"/>
      <c r="G33" s="17">
        <v>70</v>
      </c>
      <c r="H33" s="7"/>
      <c r="I33" s="7"/>
      <c r="J33" s="7"/>
      <c r="K33" s="9"/>
      <c r="L33" s="8" t="s">
        <v>7</v>
      </c>
      <c r="W33" s="7"/>
      <c r="X33" s="7"/>
      <c r="Y33" s="7"/>
      <c r="Z33" s="7"/>
      <c r="AA33" s="7"/>
      <c r="AB33" s="8" t="s">
        <v>7</v>
      </c>
      <c r="AC33" s="7"/>
    </row>
    <row r="34" spans="1:29" ht="15" customHeight="1" x14ac:dyDescent="0.25">
      <c r="C34" s="34" t="s">
        <v>87</v>
      </c>
      <c r="D34" s="23"/>
      <c r="E34" s="23"/>
      <c r="F34" s="24"/>
      <c r="G34" s="18">
        <v>70</v>
      </c>
      <c r="H34" s="7"/>
      <c r="I34" s="7"/>
      <c r="J34" s="7"/>
      <c r="K34" s="9"/>
      <c r="L34" s="8" t="s">
        <v>7</v>
      </c>
      <c r="W34" s="7"/>
      <c r="X34" s="7"/>
      <c r="Y34" s="7"/>
      <c r="AB34" s="8" t="s">
        <v>7</v>
      </c>
    </row>
    <row r="35" spans="1:29" ht="15" customHeight="1" x14ac:dyDescent="0.25">
      <c r="K35" s="9"/>
      <c r="L35" s="8" t="s">
        <v>7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AB35" s="8" t="s">
        <v>7</v>
      </c>
    </row>
    <row r="36" spans="1:29" ht="15" customHeight="1" x14ac:dyDescent="0.25">
      <c r="K36" s="9"/>
      <c r="L36" s="8" t="s">
        <v>7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AB36" s="8" t="s">
        <v>7</v>
      </c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8" t="s">
        <v>7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AB37" s="8" t="s">
        <v>7</v>
      </c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8" t="s">
        <v>7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B38" s="8" t="s">
        <v>7</v>
      </c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8" t="s">
        <v>7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B39" s="8" t="s">
        <v>7</v>
      </c>
    </row>
    <row r="40" spans="1:29" ht="15" customHeight="1" x14ac:dyDescent="0.25">
      <c r="L40" s="8" t="s">
        <v>7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B40" s="8" t="s">
        <v>7</v>
      </c>
    </row>
    <row r="41" spans="1:29" ht="15" customHeight="1" x14ac:dyDescent="0.25">
      <c r="L41" s="8" t="s">
        <v>7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B41" s="8" t="s">
        <v>7</v>
      </c>
    </row>
    <row r="42" spans="1:29" ht="15" customHeight="1" x14ac:dyDescent="0.25">
      <c r="L42" s="8" t="s">
        <v>7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B42" s="8" t="s">
        <v>7</v>
      </c>
    </row>
    <row r="43" spans="1:29" ht="15" customHeight="1" x14ac:dyDescent="0.25">
      <c r="L43" s="8" t="s">
        <v>7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B43" s="8" t="s">
        <v>7</v>
      </c>
    </row>
    <row r="44" spans="1:29" ht="15" customHeight="1" x14ac:dyDescent="0.25">
      <c r="L44" s="8" t="s">
        <v>7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B44" s="8" t="s">
        <v>7</v>
      </c>
    </row>
    <row r="45" spans="1:29" ht="15" customHeight="1" x14ac:dyDescent="0.25">
      <c r="L45" s="8" t="s">
        <v>7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B45" s="8" t="s">
        <v>7</v>
      </c>
    </row>
    <row r="46" spans="1:29" ht="15" customHeight="1" x14ac:dyDescent="0.25">
      <c r="L46" s="8" t="s">
        <v>7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B46" s="8" t="s">
        <v>7</v>
      </c>
    </row>
    <row r="47" spans="1:29" ht="15" customHeight="1" x14ac:dyDescent="0.25">
      <c r="L47" s="8" t="s">
        <v>7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B47" s="8" t="s">
        <v>7</v>
      </c>
    </row>
    <row r="48" spans="1:29" ht="15" customHeight="1" x14ac:dyDescent="0.25">
      <c r="L48" s="8" t="s">
        <v>7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B48" s="8" t="s">
        <v>7</v>
      </c>
    </row>
    <row r="49" spans="12:28" ht="15" customHeight="1" x14ac:dyDescent="0.25">
      <c r="L49" s="8" t="s">
        <v>7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AB49" s="8" t="s">
        <v>7</v>
      </c>
    </row>
    <row r="50" spans="12:28" ht="15" customHeight="1" x14ac:dyDescent="0.25">
      <c r="L50" s="8" t="s">
        <v>7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AB50" s="8" t="s">
        <v>7</v>
      </c>
    </row>
    <row r="51" spans="12:28" ht="15" customHeight="1" x14ac:dyDescent="0.25">
      <c r="L51" s="8" t="s">
        <v>7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AB51" s="8" t="s">
        <v>7</v>
      </c>
    </row>
    <row r="52" spans="12:28" ht="15" customHeight="1" x14ac:dyDescent="0.25">
      <c r="L52" s="8" t="s">
        <v>7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AB52" s="8" t="s">
        <v>7</v>
      </c>
    </row>
    <row r="53" spans="12:28" ht="15" customHeight="1" x14ac:dyDescent="0.25">
      <c r="L53" s="8" t="s">
        <v>7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AB53" s="8" t="s">
        <v>7</v>
      </c>
    </row>
    <row r="54" spans="12:28" ht="15" customHeight="1" x14ac:dyDescent="0.25">
      <c r="L54" s="8" t="s">
        <v>7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AB54" s="8" t="s">
        <v>7</v>
      </c>
    </row>
    <row r="55" spans="12:28" ht="15" customHeight="1" x14ac:dyDescent="0.25">
      <c r="L55" s="8" t="s">
        <v>7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AB55" s="8" t="s">
        <v>7</v>
      </c>
    </row>
    <row r="56" spans="12:28" ht="15" customHeight="1" x14ac:dyDescent="0.25">
      <c r="L56" s="8" t="s">
        <v>7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AB56" s="8" t="s">
        <v>7</v>
      </c>
    </row>
    <row r="57" spans="12:28" ht="15" customHeight="1" x14ac:dyDescent="0.25">
      <c r="L57" s="8" t="s">
        <v>7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AB57" s="8" t="s">
        <v>7</v>
      </c>
    </row>
    <row r="58" spans="12:28" ht="15" customHeight="1" x14ac:dyDescent="0.25">
      <c r="L58" s="8" t="s">
        <v>7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AB58" s="8" t="s">
        <v>7</v>
      </c>
    </row>
    <row r="59" spans="12:28" ht="15" customHeight="1" x14ac:dyDescent="0.25">
      <c r="L59" s="8" t="s">
        <v>7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AB59" s="8" t="s">
        <v>7</v>
      </c>
    </row>
    <row r="60" spans="12:28" x14ac:dyDescent="0.25">
      <c r="L60" s="8" t="s">
        <v>7</v>
      </c>
    </row>
  </sheetData>
  <conditionalFormatting sqref="R8:V8">
    <cfRule type="cellIs" dxfId="13" priority="12" operator="equal">
      <formula>"yes"</formula>
    </cfRule>
    <cfRule type="cellIs" dxfId="12" priority="14" stopIfTrue="1" operator="equal">
      <formula>"no"</formula>
    </cfRule>
  </conditionalFormatting>
  <conditionalFormatting sqref="S8:V8">
    <cfRule type="cellIs" dxfId="11" priority="13" operator="equal">
      <formula>"no"</formula>
    </cfRule>
  </conditionalFormatting>
  <conditionalFormatting sqref="R16:V16">
    <cfRule type="cellIs" dxfId="10" priority="9" operator="equal">
      <formula>"yes"</formula>
    </cfRule>
    <cfRule type="cellIs" dxfId="9" priority="11" stopIfTrue="1" operator="equal">
      <formula>"no"</formula>
    </cfRule>
  </conditionalFormatting>
  <conditionalFormatting sqref="S16:V16">
    <cfRule type="cellIs" dxfId="8" priority="10" operator="equal">
      <formula>"no"</formula>
    </cfRule>
  </conditionalFormatting>
  <conditionalFormatting sqref="R24:V24">
    <cfRule type="cellIs" dxfId="7" priority="6" operator="equal">
      <formula>"yes"</formula>
    </cfRule>
    <cfRule type="cellIs" dxfId="6" priority="8" stopIfTrue="1" operator="equal">
      <formula>"no"</formula>
    </cfRule>
  </conditionalFormatting>
  <conditionalFormatting sqref="S24:V24">
    <cfRule type="cellIs" dxfId="5" priority="7" operator="equal">
      <formula>"no"</formula>
    </cfRule>
  </conditionalFormatting>
  <conditionalFormatting sqref="R32:V32">
    <cfRule type="cellIs" dxfId="4" priority="3" operator="equal">
      <formula>"yes"</formula>
    </cfRule>
    <cfRule type="cellIs" dxfId="3" priority="5" stopIfTrue="1" operator="equal">
      <formula>"no"</formula>
    </cfRule>
  </conditionalFormatting>
  <conditionalFormatting sqref="S32:V32">
    <cfRule type="cellIs" dxfId="2" priority="4" operator="equal">
      <formula>"no"</formula>
    </cfRule>
  </conditionalFormatting>
  <conditionalFormatting sqref="R37">
    <cfRule type="cellIs" dxfId="1" priority="1" operator="equal">
      <formula>"is"</formula>
    </cfRule>
    <cfRule type="cellIs" dxfId="0" priority="2" operator="equal">
      <formula>"is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Problem 1</vt:lpstr>
      <vt:lpstr>Problem 2</vt:lpstr>
      <vt:lpstr>Problem 3</vt:lpstr>
      <vt:lpstr>Problem 4</vt:lpstr>
      <vt:lpstr>Problem 5</vt:lpstr>
      <vt:lpstr>Problem 6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Tjun Tuen</cp:lastModifiedBy>
  <dcterms:created xsi:type="dcterms:W3CDTF">2021-02-04T15:51:26Z</dcterms:created>
  <dcterms:modified xsi:type="dcterms:W3CDTF">2025-03-16T18:05:14Z</dcterms:modified>
</cp:coreProperties>
</file>