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POWER_PACK\"/>
    </mc:Choice>
  </mc:AlternateContent>
  <bookViews>
    <workbookView xWindow="0" yWindow="0" windowWidth="24000" windowHeight="9735" tabRatio="691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2" i="14" l="1"/>
  <c r="AH32" i="14" s="1"/>
  <c r="V31" i="14"/>
  <c r="U31" i="14"/>
  <c r="U32" i="14" s="1"/>
  <c r="AI32" i="14" s="1"/>
  <c r="T31" i="14"/>
  <c r="S31" i="14"/>
  <c r="R31" i="14"/>
  <c r="V30" i="14"/>
  <c r="V32" i="14" s="1"/>
  <c r="AJ32" i="14" s="1"/>
  <c r="U30" i="14"/>
  <c r="T30" i="14"/>
  <c r="S30" i="14"/>
  <c r="S32" i="14" s="1"/>
  <c r="AG32" i="14" s="1"/>
  <c r="R30" i="14"/>
  <c r="R32" i="14" s="1"/>
  <c r="AF32" i="14" s="1"/>
  <c r="AE32" i="14" s="1"/>
  <c r="AK32" i="14" s="1"/>
  <c r="AC23" i="14"/>
  <c r="V23" i="14"/>
  <c r="U23" i="14"/>
  <c r="T23" i="14"/>
  <c r="S23" i="14"/>
  <c r="R23" i="14"/>
  <c r="AC22" i="14"/>
  <c r="V22" i="14"/>
  <c r="V24" i="14" s="1"/>
  <c r="AJ24" i="14" s="1"/>
  <c r="U22" i="14"/>
  <c r="U24" i="14" s="1"/>
  <c r="AI24" i="14" s="1"/>
  <c r="T22" i="14"/>
  <c r="T24" i="14" s="1"/>
  <c r="AH24" i="14" s="1"/>
  <c r="S22" i="14"/>
  <c r="S24" i="14" s="1"/>
  <c r="AG24" i="14" s="1"/>
  <c r="R22" i="14"/>
  <c r="R24" i="14" s="1"/>
  <c r="AF24" i="14" s="1"/>
  <c r="AC20" i="14"/>
  <c r="AC19" i="14"/>
  <c r="AC17" i="14"/>
  <c r="AC16" i="14"/>
  <c r="R16" i="14"/>
  <c r="AF16" i="14" s="1"/>
  <c r="S15" i="14"/>
  <c r="S16" i="14" s="1"/>
  <c r="AG16" i="14" s="1"/>
  <c r="R15" i="14"/>
  <c r="AC14" i="14"/>
  <c r="V14" i="14"/>
  <c r="U14" i="14"/>
  <c r="T14" i="14"/>
  <c r="S14" i="14"/>
  <c r="R14" i="14"/>
  <c r="AC13" i="14"/>
  <c r="R7" i="14"/>
  <c r="S7" i="14" s="1"/>
  <c r="T7" i="14" s="1"/>
  <c r="V6" i="14"/>
  <c r="U6" i="14"/>
  <c r="T6" i="14"/>
  <c r="S6" i="14"/>
  <c r="S8" i="14" s="1"/>
  <c r="AG8" i="14" s="1"/>
  <c r="R6" i="14"/>
  <c r="R8" i="14" s="1"/>
  <c r="AF8" i="14" s="1"/>
  <c r="S5" i="14"/>
  <c r="T5" i="14" s="1"/>
  <c r="U5" i="14" s="1"/>
  <c r="V5" i="14" s="1"/>
  <c r="R5" i="14"/>
  <c r="R13" i="14" s="1"/>
  <c r="T32" i="12"/>
  <c r="AH32" i="12" s="1"/>
  <c r="V31" i="12"/>
  <c r="U31" i="12"/>
  <c r="U32" i="12" s="1"/>
  <c r="AI32" i="12" s="1"/>
  <c r="T31" i="12"/>
  <c r="S31" i="12"/>
  <c r="R31" i="12"/>
  <c r="V30" i="12"/>
  <c r="V32" i="12" s="1"/>
  <c r="AJ32" i="12" s="1"/>
  <c r="U30" i="12"/>
  <c r="T30" i="12"/>
  <c r="S30" i="12"/>
  <c r="S32" i="12" s="1"/>
  <c r="AG32" i="12" s="1"/>
  <c r="R30" i="12"/>
  <c r="R32" i="12" s="1"/>
  <c r="AF32" i="12" s="1"/>
  <c r="AE32" i="12" s="1"/>
  <c r="AK32" i="12" s="1"/>
  <c r="AC24" i="12"/>
  <c r="AC23" i="12"/>
  <c r="V23" i="12"/>
  <c r="U23" i="12"/>
  <c r="T23" i="12"/>
  <c r="S23" i="12"/>
  <c r="R23" i="12"/>
  <c r="AC22" i="12"/>
  <c r="V22" i="12"/>
  <c r="V24" i="12" s="1"/>
  <c r="AJ24" i="12" s="1"/>
  <c r="U22" i="12"/>
  <c r="U24" i="12" s="1"/>
  <c r="AI24" i="12" s="1"/>
  <c r="T22" i="12"/>
  <c r="T24" i="12" s="1"/>
  <c r="AH24" i="12" s="1"/>
  <c r="S22" i="12"/>
  <c r="S24" i="12" s="1"/>
  <c r="AG24" i="12" s="1"/>
  <c r="R22" i="12"/>
  <c r="R24" i="12" s="1"/>
  <c r="AF24" i="12" s="1"/>
  <c r="AE24" i="12" s="1"/>
  <c r="AK24" i="12" s="1"/>
  <c r="Y24" i="12" s="1"/>
  <c r="AC21" i="12"/>
  <c r="AC20" i="12"/>
  <c r="AC19" i="12"/>
  <c r="AC18" i="12"/>
  <c r="AC17" i="12"/>
  <c r="AC16" i="12"/>
  <c r="AC15" i="12"/>
  <c r="S15" i="12"/>
  <c r="T15" i="12" s="1"/>
  <c r="U15" i="12" s="1"/>
  <c r="V15" i="12" s="1"/>
  <c r="R15" i="12"/>
  <c r="AC14" i="12"/>
  <c r="V14" i="12"/>
  <c r="U14" i="12"/>
  <c r="U16" i="12" s="1"/>
  <c r="AI16" i="12" s="1"/>
  <c r="T14" i="12"/>
  <c r="S14" i="12"/>
  <c r="S16" i="12" s="1"/>
  <c r="AG16" i="12" s="1"/>
  <c r="R14" i="12"/>
  <c r="R16" i="12" s="1"/>
  <c r="AF16" i="12" s="1"/>
  <c r="AC13" i="12"/>
  <c r="R7" i="12"/>
  <c r="S7" i="12" s="1"/>
  <c r="T7" i="12" s="1"/>
  <c r="V6" i="12"/>
  <c r="U6" i="12"/>
  <c r="T6" i="12"/>
  <c r="S6" i="12"/>
  <c r="S8" i="12" s="1"/>
  <c r="AG8" i="12" s="1"/>
  <c r="R6" i="12"/>
  <c r="R8" i="12" s="1"/>
  <c r="AF8" i="12" s="1"/>
  <c r="S5" i="12"/>
  <c r="T5" i="12" s="1"/>
  <c r="U5" i="12" s="1"/>
  <c r="V5" i="12" s="1"/>
  <c r="R5" i="12"/>
  <c r="R13" i="12" s="1"/>
  <c r="AC23" i="9"/>
  <c r="AC20" i="9"/>
  <c r="AC17" i="9"/>
  <c r="R15" i="9"/>
  <c r="S15" i="9" s="1"/>
  <c r="T15" i="9" s="1"/>
  <c r="U15" i="9" s="1"/>
  <c r="V15" i="9" s="1"/>
  <c r="AC14" i="9"/>
  <c r="AC13" i="9"/>
  <c r="R7" i="9"/>
  <c r="S7" i="9" s="1"/>
  <c r="T7" i="9" s="1"/>
  <c r="U7" i="9" s="1"/>
  <c r="V7" i="9" s="1"/>
  <c r="R5" i="9"/>
  <c r="R13" i="9" s="1"/>
  <c r="T32" i="8"/>
  <c r="AH32" i="8" s="1"/>
  <c r="V31" i="8"/>
  <c r="U31" i="8"/>
  <c r="U32" i="8" s="1"/>
  <c r="AI32" i="8" s="1"/>
  <c r="T31" i="8"/>
  <c r="S31" i="8"/>
  <c r="R31" i="8"/>
  <c r="V30" i="8"/>
  <c r="V32" i="8" s="1"/>
  <c r="AJ32" i="8" s="1"/>
  <c r="U30" i="8"/>
  <c r="T30" i="8"/>
  <c r="S30" i="8"/>
  <c r="S32" i="8" s="1"/>
  <c r="AG32" i="8" s="1"/>
  <c r="R30" i="8"/>
  <c r="R32" i="8" s="1"/>
  <c r="AF32" i="8" s="1"/>
  <c r="AE32" i="8" s="1"/>
  <c r="AK32" i="8" s="1"/>
  <c r="AC24" i="8"/>
  <c r="AC23" i="8"/>
  <c r="V23" i="8"/>
  <c r="U23" i="8"/>
  <c r="T23" i="8"/>
  <c r="S23" i="8"/>
  <c r="R23" i="8"/>
  <c r="AC22" i="8"/>
  <c r="V22" i="8"/>
  <c r="V24" i="8" s="1"/>
  <c r="AJ24" i="8" s="1"/>
  <c r="U22" i="8"/>
  <c r="U24" i="8" s="1"/>
  <c r="AI24" i="8" s="1"/>
  <c r="T22" i="8"/>
  <c r="T24" i="8" s="1"/>
  <c r="AH24" i="8" s="1"/>
  <c r="S22" i="8"/>
  <c r="S24" i="8" s="1"/>
  <c r="AG24" i="8" s="1"/>
  <c r="R22" i="8"/>
  <c r="R24" i="8" s="1"/>
  <c r="AF24" i="8" s="1"/>
  <c r="AE24" i="8" s="1"/>
  <c r="AK24" i="8" s="1"/>
  <c r="Y24" i="8" s="1"/>
  <c r="AC21" i="8"/>
  <c r="AC20" i="8"/>
  <c r="AC19" i="8"/>
  <c r="AC18" i="8"/>
  <c r="AC17" i="8"/>
  <c r="AC16" i="8"/>
  <c r="AC15" i="8"/>
  <c r="S15" i="8"/>
  <c r="T15" i="8" s="1"/>
  <c r="U15" i="8" s="1"/>
  <c r="V15" i="8" s="1"/>
  <c r="R15" i="8"/>
  <c r="AC14" i="8"/>
  <c r="V14" i="8"/>
  <c r="U14" i="8"/>
  <c r="U16" i="8" s="1"/>
  <c r="AI16" i="8" s="1"/>
  <c r="T14" i="8"/>
  <c r="S14" i="8"/>
  <c r="S16" i="8" s="1"/>
  <c r="AG16" i="8" s="1"/>
  <c r="R14" i="8"/>
  <c r="R16" i="8" s="1"/>
  <c r="AF16" i="8" s="1"/>
  <c r="AC13" i="8"/>
  <c r="R7" i="8"/>
  <c r="S7" i="8" s="1"/>
  <c r="T7" i="8" s="1"/>
  <c r="V6" i="8"/>
  <c r="U6" i="8"/>
  <c r="T6" i="8"/>
  <c r="S6" i="8"/>
  <c r="S8" i="8" s="1"/>
  <c r="AG8" i="8" s="1"/>
  <c r="R6" i="8"/>
  <c r="R8" i="8" s="1"/>
  <c r="AF8" i="8" s="1"/>
  <c r="S5" i="8"/>
  <c r="T5" i="8" s="1"/>
  <c r="U5" i="8" s="1"/>
  <c r="V5" i="8" s="1"/>
  <c r="R5" i="8"/>
  <c r="R13" i="8" s="1"/>
  <c r="T32" i="5"/>
  <c r="AH32" i="5" s="1"/>
  <c r="V31" i="5"/>
  <c r="U31" i="5"/>
  <c r="U32" i="5" s="1"/>
  <c r="AI32" i="5" s="1"/>
  <c r="T31" i="5"/>
  <c r="S31" i="5"/>
  <c r="R31" i="5"/>
  <c r="V30" i="5"/>
  <c r="V32" i="5" s="1"/>
  <c r="AJ32" i="5" s="1"/>
  <c r="U30" i="5"/>
  <c r="T30" i="5"/>
  <c r="S30" i="5"/>
  <c r="S32" i="5" s="1"/>
  <c r="AG32" i="5" s="1"/>
  <c r="R30" i="5"/>
  <c r="R32" i="5" s="1"/>
  <c r="AF32" i="5" s="1"/>
  <c r="AE32" i="5" s="1"/>
  <c r="AK32" i="5" s="1"/>
  <c r="AC24" i="5"/>
  <c r="AC23" i="5"/>
  <c r="V23" i="5"/>
  <c r="U23" i="5"/>
  <c r="T23" i="5"/>
  <c r="S23" i="5"/>
  <c r="R23" i="5"/>
  <c r="AC22" i="5"/>
  <c r="V22" i="5"/>
  <c r="V24" i="5" s="1"/>
  <c r="AJ24" i="5" s="1"/>
  <c r="U22" i="5"/>
  <c r="U24" i="5" s="1"/>
  <c r="AI24" i="5" s="1"/>
  <c r="T22" i="5"/>
  <c r="T24" i="5" s="1"/>
  <c r="AH24" i="5" s="1"/>
  <c r="S22" i="5"/>
  <c r="S24" i="5" s="1"/>
  <c r="AG24" i="5" s="1"/>
  <c r="R22" i="5"/>
  <c r="R24" i="5" s="1"/>
  <c r="AF24" i="5" s="1"/>
  <c r="AE24" i="5" s="1"/>
  <c r="AK24" i="5" s="1"/>
  <c r="Y24" i="5" s="1"/>
  <c r="AC21" i="5"/>
  <c r="AC20" i="5"/>
  <c r="AC19" i="5"/>
  <c r="AC18" i="5"/>
  <c r="AC17" i="5"/>
  <c r="AC16" i="5"/>
  <c r="AC15" i="5"/>
  <c r="S15" i="5"/>
  <c r="T15" i="5" s="1"/>
  <c r="U15" i="5" s="1"/>
  <c r="V15" i="5" s="1"/>
  <c r="R15" i="5"/>
  <c r="AC14" i="5"/>
  <c r="V14" i="5"/>
  <c r="U14" i="5"/>
  <c r="U16" i="5" s="1"/>
  <c r="AI16" i="5" s="1"/>
  <c r="T14" i="5"/>
  <c r="S14" i="5"/>
  <c r="S16" i="5" s="1"/>
  <c r="AG16" i="5" s="1"/>
  <c r="R14" i="5"/>
  <c r="R16" i="5" s="1"/>
  <c r="AF16" i="5" s="1"/>
  <c r="AC13" i="5"/>
  <c r="R7" i="5"/>
  <c r="S7" i="5" s="1"/>
  <c r="T7" i="5" s="1"/>
  <c r="V6" i="5"/>
  <c r="U6" i="5"/>
  <c r="T6" i="5"/>
  <c r="S6" i="5"/>
  <c r="S8" i="5" s="1"/>
  <c r="AG8" i="5" s="1"/>
  <c r="R6" i="5"/>
  <c r="R8" i="5" s="1"/>
  <c r="AF8" i="5" s="1"/>
  <c r="S5" i="5"/>
  <c r="T5" i="5" s="1"/>
  <c r="U5" i="5" s="1"/>
  <c r="V5" i="5" s="1"/>
  <c r="R5" i="5"/>
  <c r="R13" i="5" s="1"/>
  <c r="T32" i="7"/>
  <c r="AH32" i="7" s="1"/>
  <c r="V31" i="7"/>
  <c r="U31" i="7"/>
  <c r="U32" i="7" s="1"/>
  <c r="AI32" i="7" s="1"/>
  <c r="T31" i="7"/>
  <c r="S31" i="7"/>
  <c r="R31" i="7"/>
  <c r="V30" i="7"/>
  <c r="V32" i="7" s="1"/>
  <c r="AJ32" i="7" s="1"/>
  <c r="U30" i="7"/>
  <c r="T30" i="7"/>
  <c r="S30" i="7"/>
  <c r="S32" i="7" s="1"/>
  <c r="AG32" i="7" s="1"/>
  <c r="R30" i="7"/>
  <c r="R32" i="7" s="1"/>
  <c r="AF32" i="7" s="1"/>
  <c r="AE32" i="7" s="1"/>
  <c r="AK32" i="7" s="1"/>
  <c r="AC24" i="7"/>
  <c r="AC23" i="7"/>
  <c r="V23" i="7"/>
  <c r="U23" i="7"/>
  <c r="T23" i="7"/>
  <c r="S23" i="7"/>
  <c r="R23" i="7"/>
  <c r="AC22" i="7"/>
  <c r="V22" i="7"/>
  <c r="V24" i="7" s="1"/>
  <c r="AJ24" i="7" s="1"/>
  <c r="U22" i="7"/>
  <c r="U24" i="7" s="1"/>
  <c r="AI24" i="7" s="1"/>
  <c r="T22" i="7"/>
  <c r="T24" i="7" s="1"/>
  <c r="AH24" i="7" s="1"/>
  <c r="S22" i="7"/>
  <c r="S24" i="7" s="1"/>
  <c r="AG24" i="7" s="1"/>
  <c r="R22" i="7"/>
  <c r="R24" i="7" s="1"/>
  <c r="AF24" i="7" s="1"/>
  <c r="AE24" i="7" s="1"/>
  <c r="AK24" i="7" s="1"/>
  <c r="Y24" i="7" s="1"/>
  <c r="AC21" i="7"/>
  <c r="AC20" i="7"/>
  <c r="AC19" i="7"/>
  <c r="AC18" i="7"/>
  <c r="AC17" i="7"/>
  <c r="AC16" i="7"/>
  <c r="AC15" i="7"/>
  <c r="S15" i="7"/>
  <c r="T15" i="7" s="1"/>
  <c r="U15" i="7" s="1"/>
  <c r="V15" i="7" s="1"/>
  <c r="R15" i="7"/>
  <c r="AC14" i="7"/>
  <c r="V14" i="7"/>
  <c r="U14" i="7"/>
  <c r="U16" i="7" s="1"/>
  <c r="AI16" i="7" s="1"/>
  <c r="T14" i="7"/>
  <c r="S14" i="7"/>
  <c r="S16" i="7" s="1"/>
  <c r="AG16" i="7" s="1"/>
  <c r="R14" i="7"/>
  <c r="R16" i="7" s="1"/>
  <c r="AF16" i="7" s="1"/>
  <c r="AC13" i="7"/>
  <c r="R7" i="7"/>
  <c r="S7" i="7" s="1"/>
  <c r="T7" i="7" s="1"/>
  <c r="V6" i="7"/>
  <c r="U6" i="7"/>
  <c r="T6" i="7"/>
  <c r="S6" i="7"/>
  <c r="S8" i="7" s="1"/>
  <c r="AG8" i="7" s="1"/>
  <c r="R6" i="7"/>
  <c r="R8" i="7" s="1"/>
  <c r="AF8" i="7" s="1"/>
  <c r="S5" i="7"/>
  <c r="T5" i="7" s="1"/>
  <c r="U5" i="7" s="1"/>
  <c r="V5" i="7" s="1"/>
  <c r="R5" i="7"/>
  <c r="R13" i="7" s="1"/>
  <c r="AE24" i="14" l="1"/>
  <c r="AK24" i="14" s="1"/>
  <c r="Y24" i="14" s="1"/>
  <c r="Y32" i="14"/>
  <c r="T8" i="14"/>
  <c r="AH8" i="14" s="1"/>
  <c r="U7" i="14"/>
  <c r="T16" i="14"/>
  <c r="AH16" i="14" s="1"/>
  <c r="AE16" i="14" s="1"/>
  <c r="AK16" i="14" s="1"/>
  <c r="R21" i="14"/>
  <c r="S13" i="14"/>
  <c r="T13" i="14" s="1"/>
  <c r="U13" i="14" s="1"/>
  <c r="V13" i="14" s="1"/>
  <c r="U16" i="14"/>
  <c r="AI16" i="14" s="1"/>
  <c r="T15" i="14"/>
  <c r="U15" i="14" s="1"/>
  <c r="V15" i="14" s="1"/>
  <c r="V16" i="14" s="1"/>
  <c r="AJ16" i="14" s="1"/>
  <c r="R21" i="12"/>
  <c r="S13" i="12"/>
  <c r="T13" i="12" s="1"/>
  <c r="U13" i="12" s="1"/>
  <c r="V13" i="12" s="1"/>
  <c r="Y32" i="12"/>
  <c r="V16" i="12"/>
  <c r="AJ16" i="12" s="1"/>
  <c r="T8" i="12"/>
  <c r="AH8" i="12" s="1"/>
  <c r="U7" i="12"/>
  <c r="T16" i="12"/>
  <c r="AH16" i="12" s="1"/>
  <c r="AE16" i="12" s="1"/>
  <c r="AK16" i="12" s="1"/>
  <c r="R6" i="9"/>
  <c r="R21" i="9"/>
  <c r="S13" i="9"/>
  <c r="T13" i="9" s="1"/>
  <c r="U13" i="9" s="1"/>
  <c r="V13" i="9" s="1"/>
  <c r="R14" i="9"/>
  <c r="R16" i="9" s="1"/>
  <c r="AF16" i="9" s="1"/>
  <c r="R8" i="9"/>
  <c r="AF8" i="9" s="1"/>
  <c r="S5" i="9"/>
  <c r="T5" i="9" s="1"/>
  <c r="U5" i="9" s="1"/>
  <c r="V5" i="9" s="1"/>
  <c r="R21" i="8"/>
  <c r="S13" i="8"/>
  <c r="T13" i="8" s="1"/>
  <c r="U13" i="8" s="1"/>
  <c r="V13" i="8" s="1"/>
  <c r="Y32" i="8"/>
  <c r="V16" i="8"/>
  <c r="AJ16" i="8" s="1"/>
  <c r="AE16" i="8"/>
  <c r="AK16" i="8" s="1"/>
  <c r="Y16" i="8" s="1"/>
  <c r="U7" i="8"/>
  <c r="T8" i="8"/>
  <c r="AH8" i="8" s="1"/>
  <c r="T16" i="8"/>
  <c r="AH16" i="8" s="1"/>
  <c r="Y32" i="5"/>
  <c r="R21" i="5"/>
  <c r="S13" i="5"/>
  <c r="T13" i="5" s="1"/>
  <c r="U13" i="5" s="1"/>
  <c r="V13" i="5" s="1"/>
  <c r="V16" i="5"/>
  <c r="AJ16" i="5" s="1"/>
  <c r="U7" i="5"/>
  <c r="T8" i="5"/>
  <c r="AH8" i="5" s="1"/>
  <c r="T16" i="5"/>
  <c r="AH16" i="5" s="1"/>
  <c r="AE16" i="5" s="1"/>
  <c r="AK16" i="5" s="1"/>
  <c r="V16" i="7"/>
  <c r="AJ16" i="7" s="1"/>
  <c r="Y32" i="7"/>
  <c r="R21" i="7"/>
  <c r="S13" i="7"/>
  <c r="T13" i="7" s="1"/>
  <c r="U13" i="7" s="1"/>
  <c r="V13" i="7" s="1"/>
  <c r="T8" i="7"/>
  <c r="AH8" i="7" s="1"/>
  <c r="U7" i="7"/>
  <c r="T16" i="7"/>
  <c r="AH16" i="7" s="1"/>
  <c r="AE16" i="7" s="1"/>
  <c r="AK16" i="7" s="1"/>
  <c r="Y16" i="14" l="1"/>
  <c r="U8" i="14"/>
  <c r="AI8" i="14" s="1"/>
  <c r="AE8" i="14" s="1"/>
  <c r="AK8" i="14" s="1"/>
  <c r="V7" i="14"/>
  <c r="V8" i="14" s="1"/>
  <c r="AJ8" i="14" s="1"/>
  <c r="R29" i="14"/>
  <c r="S29" i="14" s="1"/>
  <c r="T29" i="14" s="1"/>
  <c r="U29" i="14" s="1"/>
  <c r="V29" i="14" s="1"/>
  <c r="S21" i="14"/>
  <c r="T21" i="14" s="1"/>
  <c r="U21" i="14" s="1"/>
  <c r="V21" i="14" s="1"/>
  <c r="Y16" i="12"/>
  <c r="V7" i="12"/>
  <c r="V8" i="12" s="1"/>
  <c r="AJ8" i="12" s="1"/>
  <c r="AE8" i="12" s="1"/>
  <c r="AK8" i="12" s="1"/>
  <c r="U8" i="12"/>
  <c r="AI8" i="12" s="1"/>
  <c r="R29" i="12"/>
  <c r="S29" i="12" s="1"/>
  <c r="T29" i="12" s="1"/>
  <c r="U29" i="12" s="1"/>
  <c r="V29" i="12" s="1"/>
  <c r="S21" i="12"/>
  <c r="T21" i="12" s="1"/>
  <c r="U21" i="12" s="1"/>
  <c r="V21" i="12" s="1"/>
  <c r="S6" i="9"/>
  <c r="S8" i="9" s="1"/>
  <c r="AG8" i="9" s="1"/>
  <c r="S14" i="9"/>
  <c r="S16" i="9" s="1"/>
  <c r="AG16" i="9" s="1"/>
  <c r="R22" i="9"/>
  <c r="R23" i="9"/>
  <c r="T6" i="9"/>
  <c r="T8" i="9" s="1"/>
  <c r="AH8" i="9" s="1"/>
  <c r="R29" i="9"/>
  <c r="S29" i="9" s="1"/>
  <c r="T29" i="9" s="1"/>
  <c r="U29" i="9" s="1"/>
  <c r="V29" i="9" s="1"/>
  <c r="S21" i="9"/>
  <c r="T21" i="9" s="1"/>
  <c r="U21" i="9" s="1"/>
  <c r="V21" i="9" s="1"/>
  <c r="V7" i="8"/>
  <c r="V8" i="8" s="1"/>
  <c r="AJ8" i="8" s="1"/>
  <c r="U8" i="8"/>
  <c r="AI8" i="8" s="1"/>
  <c r="AE8" i="8" s="1"/>
  <c r="AK8" i="8" s="1"/>
  <c r="R29" i="8"/>
  <c r="S29" i="8" s="1"/>
  <c r="T29" i="8" s="1"/>
  <c r="U29" i="8" s="1"/>
  <c r="V29" i="8" s="1"/>
  <c r="S21" i="8"/>
  <c r="T21" i="8" s="1"/>
  <c r="U21" i="8" s="1"/>
  <c r="V21" i="8" s="1"/>
  <c r="Y16" i="5"/>
  <c r="U8" i="5"/>
  <c r="AI8" i="5" s="1"/>
  <c r="V7" i="5"/>
  <c r="V8" i="5" s="1"/>
  <c r="AJ8" i="5" s="1"/>
  <c r="R29" i="5"/>
  <c r="S29" i="5" s="1"/>
  <c r="T29" i="5" s="1"/>
  <c r="U29" i="5" s="1"/>
  <c r="V29" i="5" s="1"/>
  <c r="S21" i="5"/>
  <c r="T21" i="5" s="1"/>
  <c r="U21" i="5" s="1"/>
  <c r="V21" i="5" s="1"/>
  <c r="Y16" i="7"/>
  <c r="V7" i="7"/>
  <c r="V8" i="7" s="1"/>
  <c r="AJ8" i="7" s="1"/>
  <c r="U8" i="7"/>
  <c r="AI8" i="7" s="1"/>
  <c r="AE8" i="7" s="1"/>
  <c r="AK8" i="7" s="1"/>
  <c r="R29" i="7"/>
  <c r="S29" i="7" s="1"/>
  <c r="T29" i="7" s="1"/>
  <c r="U29" i="7" s="1"/>
  <c r="V29" i="7" s="1"/>
  <c r="S21" i="7"/>
  <c r="T21" i="7" s="1"/>
  <c r="U21" i="7" s="1"/>
  <c r="V21" i="7" s="1"/>
  <c r="Y8" i="14" l="1"/>
  <c r="R37" i="14"/>
  <c r="Y8" i="12"/>
  <c r="R37" i="12"/>
  <c r="S23" i="9"/>
  <c r="T14" i="9"/>
  <c r="T16" i="9" s="1"/>
  <c r="AH16" i="9" s="1"/>
  <c r="R30" i="9"/>
  <c r="S22" i="9"/>
  <c r="S24" i="9" s="1"/>
  <c r="AG24" i="9" s="1"/>
  <c r="V6" i="9"/>
  <c r="V8" i="9" s="1"/>
  <c r="AJ8" i="9" s="1"/>
  <c r="U6" i="9"/>
  <c r="U8" i="9" s="1"/>
  <c r="AI8" i="9" s="1"/>
  <c r="R31" i="9"/>
  <c r="R24" i="9"/>
  <c r="AF24" i="9" s="1"/>
  <c r="Y8" i="8"/>
  <c r="R37" i="8"/>
  <c r="AE8" i="5"/>
  <c r="AK8" i="5" s="1"/>
  <c r="Y8" i="7"/>
  <c r="R37" i="7"/>
  <c r="AE8" i="9" l="1"/>
  <c r="AK8" i="9" s="1"/>
  <c r="Y8" i="9" s="1"/>
  <c r="R32" i="9"/>
  <c r="AF32" i="9" s="1"/>
  <c r="S31" i="9"/>
  <c r="S30" i="9"/>
  <c r="T23" i="9"/>
  <c r="T22" i="9"/>
  <c r="V14" i="9"/>
  <c r="V16" i="9" s="1"/>
  <c r="AJ16" i="9" s="1"/>
  <c r="U14" i="9"/>
  <c r="U16" i="9" s="1"/>
  <c r="AI16" i="9" s="1"/>
  <c r="Y8" i="5"/>
  <c r="R37" i="5"/>
  <c r="C10" i="1"/>
  <c r="AE16" i="9" l="1"/>
  <c r="AK16" i="9" s="1"/>
  <c r="Y16" i="9" s="1"/>
  <c r="S32" i="9"/>
  <c r="AG32" i="9" s="1"/>
  <c r="V22" i="9"/>
  <c r="U22" i="9"/>
  <c r="T24" i="9"/>
  <c r="AH24" i="9" s="1"/>
  <c r="T30" i="9"/>
  <c r="T31" i="9"/>
  <c r="U23" i="9"/>
  <c r="V23" i="9"/>
  <c r="C15" i="1"/>
  <c r="T32" i="9" l="1"/>
  <c r="AH32" i="9" s="1"/>
  <c r="U31" i="9"/>
  <c r="V31" i="9"/>
  <c r="U24" i="9"/>
  <c r="AI24" i="9" s="1"/>
  <c r="U30" i="9"/>
  <c r="U32" i="9" s="1"/>
  <c r="AI32" i="9" s="1"/>
  <c r="V30" i="9"/>
  <c r="V24" i="9"/>
  <c r="AJ24" i="9" s="1"/>
  <c r="C14" i="1"/>
  <c r="C13" i="1"/>
  <c r="C12" i="1"/>
  <c r="AE24" i="9" l="1"/>
  <c r="AK24" i="9" s="1"/>
  <c r="Y24" i="9" s="1"/>
  <c r="V32" i="9"/>
  <c r="AJ32" i="9" s="1"/>
  <c r="AE32" i="9" s="1"/>
  <c r="AK32" i="9" s="1"/>
  <c r="C11" i="1"/>
  <c r="Y32" i="9" l="1"/>
  <c r="R37" i="9"/>
</calcChain>
</file>

<file path=xl/sharedStrings.xml><?xml version="1.0" encoding="utf-8"?>
<sst xmlns="http://schemas.openxmlformats.org/spreadsheetml/2006/main" count="1216" uniqueCount="62">
  <si>
    <t>Question</t>
  </si>
  <si>
    <t>Sheet</t>
  </si>
  <si>
    <t>Type</t>
  </si>
  <si>
    <t>Reading:</t>
  </si>
  <si>
    <t>Model:</t>
  </si>
  <si>
    <t>Problem Type:</t>
  </si>
  <si>
    <t>Given</t>
  </si>
  <si>
    <t>|</t>
  </si>
  <si>
    <t>Find</t>
  </si>
  <si>
    <t>Problem 1</t>
  </si>
  <si>
    <t>Problem 2</t>
  </si>
  <si>
    <t>Problem 3</t>
  </si>
  <si>
    <t>Problem 4</t>
  </si>
  <si>
    <t>Problem 5</t>
  </si>
  <si>
    <t>Problem 6</t>
  </si>
  <si>
    <t>CIA.FCT-1</t>
  </si>
  <si>
    <t>2019.Spring #19</t>
  </si>
  <si>
    <t>FCT Report: Satisfactory Financial Condition</t>
  </si>
  <si>
    <t>Step 1a</t>
  </si>
  <si>
    <r>
      <t xml:space="preserve"> check condition on </t>
    </r>
    <r>
      <rPr>
        <u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 xml:space="preserve"> scenario</t>
    </r>
  </si>
  <si>
    <t>MCT ratio</t>
  </si>
  <si>
    <t>&gt;</t>
  </si>
  <si>
    <t>internal target</t>
  </si>
  <si>
    <t>problem creation</t>
  </si>
  <si>
    <t>Determine whether the following information from the most recent FCT report indicates that the</t>
  </si>
  <si>
    <t>insurer is in satisfactory financial condition.</t>
  </si>
  <si>
    <t>base scenario MCT</t>
  </si>
  <si>
    <t>internal target MCT</t>
  </si>
  <si>
    <t>TestSum</t>
  </si>
  <si>
    <t>Result</t>
  </si>
  <si>
    <t>length of forecast period</t>
  </si>
  <si>
    <r>
      <t xml:space="preserve">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years</t>
    </r>
  </si>
  <si>
    <t>satisfies condition:</t>
  </si>
  <si>
    <t>&lt;========</t>
  </si>
  <si>
    <t>internal target ratio for MCT as determined by ORSA analysis</t>
  </si>
  <si>
    <t>regulatory minimum capital ratio for MCT</t>
  </si>
  <si>
    <t>Step 1b</t>
  </si>
  <si>
    <r>
      <t xml:space="preserve"> check condition on </t>
    </r>
    <r>
      <rPr>
        <u/>
        <sz val="11"/>
        <color theme="1"/>
        <rFont val="Calibri"/>
        <family val="2"/>
        <scheme val="minor"/>
      </rPr>
      <t xml:space="preserve">going-concern </t>
    </r>
    <r>
      <rPr>
        <sz val="11"/>
        <color theme="1"/>
        <rFont val="Calibri"/>
        <family val="2"/>
        <scheme val="minor"/>
      </rPr>
      <t xml:space="preserve"> scenario</t>
    </r>
  </si>
  <si>
    <t>regulatory minimum</t>
  </si>
  <si>
    <t>scenario</t>
  </si>
  <si>
    <t>variable</t>
  </si>
  <si>
    <t>trends</t>
  </si>
  <si>
    <t>base scenario</t>
  </si>
  <si>
    <t>assets</t>
  </si>
  <si>
    <t>going-concern scenario MCT</t>
  </si>
  <si>
    <t>liabilities</t>
  </si>
  <si>
    <t>regulatory minimum MCT</t>
  </si>
  <si>
    <t>going-concern scenario</t>
  </si>
  <si>
    <t xml:space="preserve"> ==&gt; normal winter storm</t>
  </si>
  <si>
    <t>solvency scenario #1</t>
  </si>
  <si>
    <t>Step 1c</t>
  </si>
  <si>
    <r>
      <t xml:space="preserve"> check condition on </t>
    </r>
    <r>
      <rPr>
        <u/>
        <sz val="11"/>
        <color theme="1"/>
        <rFont val="Calibri"/>
        <family val="2"/>
        <scheme val="minor"/>
      </rPr>
      <t xml:space="preserve">solvency </t>
    </r>
    <r>
      <rPr>
        <sz val="11"/>
        <color theme="1"/>
        <rFont val="Calibri"/>
        <family val="2"/>
        <scheme val="minor"/>
      </rPr>
      <t xml:space="preserve"> scenario #1</t>
    </r>
  </si>
  <si>
    <t xml:space="preserve"> ==&gt; catastrophe - hurricane</t>
  </si>
  <si>
    <t>solvency scenario #2</t>
  </si>
  <si>
    <t xml:space="preserve"> ==&gt; catastrophe - stock market crash</t>
  </si>
  <si>
    <t>Step 1d</t>
  </si>
  <si>
    <r>
      <t xml:space="preserve"> check condition on </t>
    </r>
    <r>
      <rPr>
        <u/>
        <sz val="11"/>
        <color theme="1"/>
        <rFont val="Calibri"/>
        <family val="2"/>
        <scheme val="minor"/>
      </rPr>
      <t xml:space="preserve">solvency </t>
    </r>
    <r>
      <rPr>
        <sz val="11"/>
        <color theme="1"/>
        <rFont val="Calibri"/>
        <family val="2"/>
        <scheme val="minor"/>
      </rPr>
      <t xml:space="preserve"> scenario #2</t>
    </r>
  </si>
  <si>
    <t>Step 2</t>
  </si>
  <si>
    <t xml:space="preserve"> assess the results of step 1</t>
  </si>
  <si>
    <t>This insurer</t>
  </si>
  <si>
    <t>in satisfactory financial condition</t>
  </si>
  <si>
    <t>Exam 6C:  FCT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</si>
</sst>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90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0" fillId="0" borderId="5" xfId="0" applyFont="1" applyBorder="1"/>
    <xf numFmtId="3" fontId="1" fillId="0" borderId="0" xfId="0" applyNumberFormat="1" applyFont="1"/>
    <xf numFmtId="0" fontId="10" fillId="0" borderId="0" xfId="0" applyFont="1"/>
    <xf numFmtId="0" fontId="0" fillId="0" borderId="0" xfId="0" applyFont="1" applyAlignment="1">
      <alignment horizontal="center"/>
    </xf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3" fontId="0" fillId="0" borderId="6" xfId="0" applyNumberFormat="1" applyFont="1" applyBorder="1"/>
    <xf numFmtId="0" fontId="0" fillId="2" borderId="0" xfId="0" quotePrefix="1" applyFont="1" applyFill="1"/>
    <xf numFmtId="3" fontId="0" fillId="3" borderId="0" xfId="0" applyNumberFormat="1" applyFont="1" applyFill="1" applyBorder="1"/>
    <xf numFmtId="3" fontId="0" fillId="3" borderId="1" xfId="0" applyNumberFormat="1" applyFont="1" applyFill="1" applyBorder="1"/>
    <xf numFmtId="0" fontId="6" fillId="4" borderId="7" xfId="2" applyBorder="1" applyAlignment="1">
      <alignment horizontal="center"/>
    </xf>
    <xf numFmtId="0" fontId="9" fillId="0" borderId="4" xfId="2" applyFont="1" applyFill="1" applyBorder="1"/>
    <xf numFmtId="0" fontId="9" fillId="0" borderId="5" xfId="2" applyFont="1" applyFill="1" applyBorder="1" applyAlignment="1">
      <alignment horizontal="center"/>
    </xf>
    <xf numFmtId="0" fontId="9" fillId="0" borderId="5" xfId="2" applyFont="1" applyFill="1" applyBorder="1"/>
    <xf numFmtId="0" fontId="9" fillId="0" borderId="6" xfId="2" applyFont="1" applyFill="1" applyBorder="1"/>
    <xf numFmtId="3" fontId="0" fillId="0" borderId="1" xfId="0" applyNumberFormat="1" applyFont="1" applyBorder="1"/>
    <xf numFmtId="3" fontId="0" fillId="0" borderId="2" xfId="0" applyNumberFormat="1" applyFont="1" applyBorder="1"/>
    <xf numFmtId="1" fontId="0" fillId="0" borderId="1" xfId="0" applyNumberFormat="1" applyFont="1" applyBorder="1" applyAlignment="1">
      <alignment horizontal="center"/>
    </xf>
    <xf numFmtId="3" fontId="0" fillId="0" borderId="0" xfId="0" applyNumberFormat="1" applyFont="1" applyBorder="1"/>
    <xf numFmtId="3" fontId="0" fillId="0" borderId="3" xfId="0" applyNumberFormat="1" applyFont="1" applyBorder="1"/>
    <xf numFmtId="9" fontId="0" fillId="0" borderId="0" xfId="5" applyFont="1" applyAlignment="1">
      <alignment horizontal="center"/>
    </xf>
    <xf numFmtId="3" fontId="0" fillId="0" borderId="4" xfId="0" applyNumberFormat="1" applyFont="1" applyFill="1" applyBorder="1"/>
    <xf numFmtId="0" fontId="0" fillId="0" borderId="6" xfId="0" applyFont="1" applyBorder="1"/>
    <xf numFmtId="0" fontId="12" fillId="3" borderId="6" xfId="0" applyFont="1" applyFill="1" applyBorder="1" applyAlignment="1">
      <alignment horizontal="center"/>
    </xf>
    <xf numFmtId="0" fontId="9" fillId="0" borderId="0" xfId="0" applyFont="1"/>
    <xf numFmtId="3" fontId="0" fillId="0" borderId="9" xfId="0" applyNumberFormat="1" applyFont="1" applyBorder="1"/>
    <xf numFmtId="3" fontId="0" fillId="0" borderId="10" xfId="0" applyNumberFormat="1" applyFont="1" applyBorder="1"/>
    <xf numFmtId="3" fontId="0" fillId="0" borderId="9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0" fontId="9" fillId="0" borderId="7" xfId="0" applyFont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3" fontId="0" fillId="0" borderId="8" xfId="0" applyNumberFormat="1" applyFont="1" applyBorder="1"/>
    <xf numFmtId="0" fontId="0" fillId="0" borderId="9" xfId="0" applyFont="1" applyBorder="1"/>
    <xf numFmtId="0" fontId="0" fillId="0" borderId="10" xfId="0" applyFont="1" applyBorder="1"/>
    <xf numFmtId="9" fontId="0" fillId="3" borderId="10" xfId="5" applyFont="1" applyFill="1" applyBorder="1"/>
    <xf numFmtId="3" fontId="0" fillId="0" borderId="12" xfId="0" applyNumberFormat="1" applyFont="1" applyBorder="1"/>
    <xf numFmtId="0" fontId="0" fillId="0" borderId="1" xfId="0" applyFont="1" applyBorder="1"/>
    <xf numFmtId="0" fontId="0" fillId="0" borderId="2" xfId="0" applyFont="1" applyBorder="1"/>
    <xf numFmtId="9" fontId="0" fillId="3" borderId="2" xfId="5" applyFont="1" applyFill="1" applyBorder="1"/>
    <xf numFmtId="0" fontId="8" fillId="6" borderId="7" xfId="4" applyBorder="1" applyAlignment="1">
      <alignment horizontal="center"/>
    </xf>
    <xf numFmtId="3" fontId="0" fillId="0" borderId="4" xfId="0" applyNumberFormat="1" applyFont="1" applyBorder="1"/>
    <xf numFmtId="1" fontId="0" fillId="0" borderId="5" xfId="0" applyNumberFormat="1" applyFont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3" fontId="6" fillId="4" borderId="11" xfId="2" applyNumberFormat="1" applyBorder="1"/>
    <xf numFmtId="3" fontId="6" fillId="4" borderId="0" xfId="2" applyNumberFormat="1" applyBorder="1"/>
    <xf numFmtId="0" fontId="6" fillId="4" borderId="0" xfId="2" applyBorder="1"/>
    <xf numFmtId="0" fontId="6" fillId="4" borderId="3" xfId="2" applyBorder="1"/>
    <xf numFmtId="9" fontId="0" fillId="3" borderId="0" xfId="5" applyFont="1" applyFill="1" applyBorder="1" applyAlignment="1">
      <alignment horizontal="center"/>
    </xf>
    <xf numFmtId="9" fontId="0" fillId="3" borderId="0" xfId="5" applyNumberFormat="1" applyFont="1" applyFill="1" applyBorder="1"/>
    <xf numFmtId="9" fontId="0" fillId="3" borderId="0" xfId="5" applyFont="1" applyFill="1" applyBorder="1"/>
    <xf numFmtId="9" fontId="0" fillId="3" borderId="3" xfId="5" applyFont="1" applyFill="1" applyBorder="1"/>
    <xf numFmtId="9" fontId="6" fillId="4" borderId="0" xfId="2" applyNumberFormat="1"/>
    <xf numFmtId="3" fontId="0" fillId="0" borderId="11" xfId="0" applyNumberFormat="1" applyFont="1" applyBorder="1"/>
    <xf numFmtId="0" fontId="0" fillId="0" borderId="0" xfId="0" applyFont="1" applyBorder="1"/>
    <xf numFmtId="0" fontId="0" fillId="0" borderId="3" xfId="0" applyFont="1" applyBorder="1"/>
    <xf numFmtId="3" fontId="0" fillId="0" borderId="10" xfId="0" applyNumberFormat="1" applyFont="1" applyBorder="1" applyAlignment="1">
      <alignment horizontal="right"/>
    </xf>
    <xf numFmtId="9" fontId="0" fillId="0" borderId="0" xfId="5" applyFont="1"/>
    <xf numFmtId="3" fontId="0" fillId="0" borderId="2" xfId="0" applyNumberFormat="1" applyFont="1" applyBorder="1" applyAlignment="1">
      <alignment horizontal="right"/>
    </xf>
    <xf numFmtId="3" fontId="8" fillId="6" borderId="11" xfId="4" applyNumberFormat="1" applyBorder="1"/>
    <xf numFmtId="3" fontId="8" fillId="6" borderId="0" xfId="4" applyNumberFormat="1" applyBorder="1"/>
    <xf numFmtId="0" fontId="8" fillId="6" borderId="0" xfId="4" applyBorder="1"/>
    <xf numFmtId="0" fontId="8" fillId="6" borderId="3" xfId="4" applyBorder="1"/>
    <xf numFmtId="9" fontId="8" fillId="6" borderId="0" xfId="5" applyFont="1" applyFill="1"/>
    <xf numFmtId="3" fontId="0" fillId="0" borderId="11" xfId="0" quotePrefix="1" applyNumberFormat="1" applyFont="1" applyBorder="1"/>
    <xf numFmtId="3" fontId="7" fillId="5" borderId="11" xfId="3" applyNumberFormat="1" applyBorder="1"/>
    <xf numFmtId="3" fontId="7" fillId="5" borderId="0" xfId="3" applyNumberFormat="1" applyBorder="1"/>
    <xf numFmtId="0" fontId="7" fillId="5" borderId="0" xfId="3" applyBorder="1"/>
    <xf numFmtId="0" fontId="7" fillId="5" borderId="3" xfId="3" applyBorder="1"/>
    <xf numFmtId="0" fontId="7" fillId="5" borderId="7" xfId="3" applyBorder="1" applyAlignment="1">
      <alignment horizontal="center"/>
    </xf>
    <xf numFmtId="0" fontId="9" fillId="0" borderId="4" xfId="2" applyFont="1" applyFill="1" applyBorder="1" applyAlignment="1">
      <alignment horizontal="center"/>
    </xf>
    <xf numFmtId="9" fontId="7" fillId="5" borderId="0" xfId="5" applyFont="1" applyFill="1"/>
    <xf numFmtId="3" fontId="0" fillId="0" borderId="0" xfId="5" applyNumberFormat="1" applyFont="1" applyAlignment="1">
      <alignment horizontal="center"/>
    </xf>
    <xf numFmtId="3" fontId="6" fillId="4" borderId="7" xfId="2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7">
    <cellStyle name="Bad" xfId="3" builtinId="27"/>
    <cellStyle name="Good" xfId="2" builtinId="26"/>
    <cellStyle name="Hyperlink" xfId="1" builtinId="8"/>
    <cellStyle name="Neutral" xfId="4" builtinId="28"/>
    <cellStyle name="Normal" xfId="0" builtinId="0"/>
    <cellStyle name="Normal 5 4 5 2" xfId="6"/>
    <cellStyle name="Percent" xfId="5" builtinId="5"/>
  </cellStyles>
  <dxfs count="8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26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4" x14ac:dyDescent="0.25">
      <c r="A5" s="89" t="s">
        <v>61</v>
      </c>
      <c r="B5" s="89"/>
      <c r="C5" s="89"/>
    </row>
    <row r="6" spans="1:4" ht="21" customHeight="1" x14ac:dyDescent="0.25">
      <c r="A6" s="89"/>
      <c r="B6" s="89"/>
      <c r="C6" s="89"/>
    </row>
    <row r="8" spans="1:4" x14ac:dyDescent="0.25">
      <c r="A8" s="2"/>
      <c r="B8" s="11"/>
    </row>
    <row r="9" spans="1:4" x14ac:dyDescent="0.25">
      <c r="A9" s="3" t="s">
        <v>0</v>
      </c>
      <c r="B9" s="12" t="s">
        <v>1</v>
      </c>
      <c r="C9" s="12" t="s">
        <v>2</v>
      </c>
    </row>
    <row r="10" spans="1:4" x14ac:dyDescent="0.25">
      <c r="A10" s="10">
        <v>1</v>
      </c>
      <c r="B10" s="11" t="s">
        <v>9</v>
      </c>
      <c r="C10" s="2" t="str">
        <f>'Problem 1'!C3</f>
        <v>FCT Report: Satisfactory Financial Condition</v>
      </c>
      <c r="D10" s="21"/>
    </row>
    <row r="11" spans="1:4" x14ac:dyDescent="0.25">
      <c r="A11" s="10">
        <v>2</v>
      </c>
      <c r="B11" s="11" t="s">
        <v>10</v>
      </c>
      <c r="C11" s="2" t="str">
        <f>'Problem 2'!C3</f>
        <v>FCT Report: Satisfactory Financial Condition</v>
      </c>
    </row>
    <row r="12" spans="1:4" x14ac:dyDescent="0.25">
      <c r="A12" s="10">
        <v>3</v>
      </c>
      <c r="B12" s="11" t="s">
        <v>11</v>
      </c>
      <c r="C12" s="2" t="str">
        <f>'Problem 3'!C3</f>
        <v>FCT Report: Satisfactory Financial Condition</v>
      </c>
    </row>
    <row r="13" spans="1:4" x14ac:dyDescent="0.25">
      <c r="A13" s="10">
        <v>4</v>
      </c>
      <c r="B13" s="11" t="s">
        <v>12</v>
      </c>
      <c r="C13" s="2" t="str">
        <f>'Problem 4'!C3</f>
        <v>FCT Report: Satisfactory Financial Condition</v>
      </c>
    </row>
    <row r="14" spans="1:4" x14ac:dyDescent="0.25">
      <c r="A14" s="10">
        <v>5</v>
      </c>
      <c r="B14" s="11" t="s">
        <v>13</v>
      </c>
      <c r="C14" s="2" t="str">
        <f>'Problem 5'!C3</f>
        <v>FCT Report: Satisfactory Financial Condition</v>
      </c>
    </row>
    <row r="15" spans="1:4" x14ac:dyDescent="0.25">
      <c r="A15" s="10">
        <v>6</v>
      </c>
      <c r="B15" s="11" t="s">
        <v>14</v>
      </c>
      <c r="C15" s="2" t="str">
        <f>'Problem 6'!C3</f>
        <v>FCT Report: Satisfactory Financial Condition</v>
      </c>
    </row>
    <row r="16" spans="1:4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4" spans="1:2" x14ac:dyDescent="0.25">
      <c r="A84" s="4"/>
    </row>
    <row r="85" spans="1:2" x14ac:dyDescent="0.25">
      <c r="A85" s="4"/>
    </row>
    <row r="86" spans="1:2" x14ac:dyDescent="0.25">
      <c r="A86" s="4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" location="'Problem 6'!A1" display="'Problem 6'!A1"/>
    <hyperlink ref="A15" location="'Problem 6'!A1" display="'Problem 6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15</v>
      </c>
      <c r="D1" s="16"/>
      <c r="E1" s="16"/>
      <c r="N1" s="17" t="s">
        <v>7</v>
      </c>
      <c r="AB1" s="17" t="s">
        <v>7</v>
      </c>
    </row>
    <row r="2" spans="1:37" ht="15" customHeight="1" x14ac:dyDescent="0.25">
      <c r="A2" s="5" t="s">
        <v>4</v>
      </c>
      <c r="C2" s="6" t="s">
        <v>16</v>
      </c>
      <c r="N2" s="17" t="s">
        <v>7</v>
      </c>
      <c r="AB2" s="17" t="s">
        <v>7</v>
      </c>
    </row>
    <row r="3" spans="1:37" ht="15" customHeight="1" x14ac:dyDescent="0.25">
      <c r="A3" s="5" t="s">
        <v>5</v>
      </c>
      <c r="C3" s="6" t="s">
        <v>17</v>
      </c>
      <c r="N3" s="17" t="s">
        <v>7</v>
      </c>
      <c r="O3" s="24" t="s">
        <v>18</v>
      </c>
      <c r="P3" s="6" t="s">
        <v>19</v>
      </c>
      <c r="U3" s="25" t="s">
        <v>20</v>
      </c>
      <c r="V3" s="26" t="s">
        <v>21</v>
      </c>
      <c r="W3" s="27" t="s">
        <v>22</v>
      </c>
      <c r="X3" s="28"/>
      <c r="AB3" s="17" t="s">
        <v>7</v>
      </c>
      <c r="AC3" s="5" t="s">
        <v>23</v>
      </c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7</v>
      </c>
      <c r="AB4" s="8" t="s">
        <v>7</v>
      </c>
      <c r="AC4" s="9"/>
    </row>
    <row r="5" spans="1:37" ht="15" customHeight="1" x14ac:dyDescent="0.25">
      <c r="A5" s="15" t="s">
        <v>8</v>
      </c>
      <c r="C5" s="7" t="s">
        <v>24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7</v>
      </c>
      <c r="O5" s="7"/>
      <c r="P5" s="29"/>
      <c r="Q5" s="30"/>
      <c r="R5" s="31">
        <f>H12</f>
        <v>2022</v>
      </c>
      <c r="S5" s="31">
        <f>R5+1</f>
        <v>2023</v>
      </c>
      <c r="T5" s="31">
        <f>S5+1</f>
        <v>2024</v>
      </c>
      <c r="U5" s="31">
        <f>T5+1</f>
        <v>2025</v>
      </c>
      <c r="V5" s="31">
        <f>U5+1</f>
        <v>2026</v>
      </c>
      <c r="W5" s="7"/>
      <c r="X5" s="7"/>
      <c r="Y5" s="7"/>
      <c r="Z5" s="7"/>
      <c r="AA5" s="7"/>
      <c r="AB5" s="8" t="s">
        <v>7</v>
      </c>
      <c r="AC5" s="9"/>
    </row>
    <row r="6" spans="1:37" ht="15" customHeight="1" x14ac:dyDescent="0.25">
      <c r="C6" s="7" t="s">
        <v>25</v>
      </c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7</v>
      </c>
      <c r="O6" s="7"/>
      <c r="P6" s="32" t="s">
        <v>26</v>
      </c>
      <c r="Q6" s="33"/>
      <c r="R6" s="34">
        <f>H13</f>
        <v>2</v>
      </c>
      <c r="S6" s="34">
        <f>I13</f>
        <v>2.02</v>
      </c>
      <c r="T6" s="34">
        <f>J13</f>
        <v>2.04</v>
      </c>
      <c r="U6" s="34">
        <f>K13</f>
        <v>2.06</v>
      </c>
      <c r="V6" s="34">
        <f>L13</f>
        <v>2.08</v>
      </c>
      <c r="W6" s="7"/>
      <c r="X6" s="7"/>
      <c r="Y6" s="7"/>
      <c r="Z6" s="7"/>
      <c r="AA6" s="7"/>
      <c r="AB6" s="8" t="s">
        <v>7</v>
      </c>
      <c r="AC6" s="9"/>
    </row>
    <row r="7" spans="1:37" ht="15" customHeight="1" x14ac:dyDescent="0.25">
      <c r="J7" s="7"/>
      <c r="K7" s="7"/>
      <c r="L7" s="7"/>
      <c r="M7" s="9"/>
      <c r="N7" s="8" t="s">
        <v>7</v>
      </c>
      <c r="O7" s="7"/>
      <c r="P7" s="32" t="s">
        <v>27</v>
      </c>
      <c r="Q7" s="33"/>
      <c r="R7" s="34">
        <f>I9</f>
        <v>1.75</v>
      </c>
      <c r="S7" s="34">
        <f>R7</f>
        <v>1.75</v>
      </c>
      <c r="T7" s="34">
        <f>S7</f>
        <v>1.75</v>
      </c>
      <c r="U7" s="34">
        <f>T7</f>
        <v>1.75</v>
      </c>
      <c r="V7" s="34">
        <f>U7</f>
        <v>1.75</v>
      </c>
      <c r="W7" s="7"/>
      <c r="X7" s="7"/>
      <c r="Y7" s="7"/>
      <c r="Z7" s="7"/>
      <c r="AA7" s="7"/>
      <c r="AB7" s="8" t="s">
        <v>7</v>
      </c>
      <c r="AC7" s="9"/>
      <c r="AE7" s="6" t="s">
        <v>28</v>
      </c>
      <c r="AK7" s="6" t="s">
        <v>29</v>
      </c>
    </row>
    <row r="8" spans="1:37" ht="15" customHeight="1" x14ac:dyDescent="0.25">
      <c r="A8" s="15" t="s">
        <v>6</v>
      </c>
      <c r="B8" s="9"/>
      <c r="C8" s="35" t="s">
        <v>30</v>
      </c>
      <c r="D8" s="14"/>
      <c r="E8" s="14"/>
      <c r="F8" s="14"/>
      <c r="G8" s="14"/>
      <c r="H8" s="36"/>
      <c r="I8" s="37">
        <v>4</v>
      </c>
      <c r="J8" s="38" t="s">
        <v>31</v>
      </c>
      <c r="M8" s="9"/>
      <c r="N8" s="8" t="s">
        <v>7</v>
      </c>
      <c r="O8" s="7"/>
      <c r="P8" s="39" t="s">
        <v>32</v>
      </c>
      <c r="Q8" s="40"/>
      <c r="R8" s="41" t="str">
        <f>IF(R6&gt;=R7,"yes","no")</f>
        <v>yes</v>
      </c>
      <c r="S8" s="41" t="str">
        <f>IF(S6&gt;=S7,"yes","no")</f>
        <v>yes</v>
      </c>
      <c r="T8" s="41" t="str">
        <f>IF(T6&gt;=T7,"yes","no")</f>
        <v>yes</v>
      </c>
      <c r="U8" s="41" t="str">
        <f>IF(U6&gt;=U7,"yes","no")</f>
        <v>yes</v>
      </c>
      <c r="V8" s="41" t="str">
        <f>IF(V6&gt;=V7,"yes","no")</f>
        <v>yes</v>
      </c>
      <c r="W8" s="42" t="s">
        <v>33</v>
      </c>
      <c r="X8" s="43"/>
      <c r="Y8" s="8" t="str">
        <f>IF(AK8=1,"PASS","fail")</f>
        <v>PASS</v>
      </c>
      <c r="Z8" s="7"/>
      <c r="AA8" s="7"/>
      <c r="AB8" s="8" t="s">
        <v>7</v>
      </c>
      <c r="AE8" s="44">
        <f>SUM(AF8:AJ8)</f>
        <v>5</v>
      </c>
      <c r="AF8" s="6">
        <f>IF(R8="yes",1,0)</f>
        <v>1</v>
      </c>
      <c r="AG8" s="6">
        <f>IF(S8="yes",1,0)</f>
        <v>1</v>
      </c>
      <c r="AH8" s="6">
        <f>IF(T8="yes",1,0)</f>
        <v>1</v>
      </c>
      <c r="AI8" s="6">
        <f>IF(U8="yes",1,0)</f>
        <v>1</v>
      </c>
      <c r="AJ8" s="6">
        <f>IF(V8="yes",1,0)</f>
        <v>1</v>
      </c>
      <c r="AK8" s="45">
        <f>IF(AE8&gt;=I8,1,0)</f>
        <v>1</v>
      </c>
    </row>
    <row r="9" spans="1:37" ht="15" customHeight="1" x14ac:dyDescent="0.25">
      <c r="A9" s="15"/>
      <c r="B9" s="9"/>
      <c r="C9" s="46" t="s">
        <v>34</v>
      </c>
      <c r="D9" s="47"/>
      <c r="E9" s="47"/>
      <c r="F9" s="47"/>
      <c r="G9" s="47"/>
      <c r="H9" s="48"/>
      <c r="I9" s="49">
        <v>1.75</v>
      </c>
      <c r="M9" s="9"/>
      <c r="N9" s="8" t="s">
        <v>7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7</v>
      </c>
    </row>
    <row r="10" spans="1:37" ht="15" customHeight="1" x14ac:dyDescent="0.25">
      <c r="A10" s="9"/>
      <c r="B10" s="9"/>
      <c r="C10" s="50" t="s">
        <v>35</v>
      </c>
      <c r="D10" s="51"/>
      <c r="E10" s="51"/>
      <c r="F10" s="51"/>
      <c r="G10" s="51"/>
      <c r="H10" s="52"/>
      <c r="I10" s="53">
        <v>1</v>
      </c>
      <c r="M10" s="9"/>
      <c r="N10" s="8" t="s">
        <v>7</v>
      </c>
      <c r="Z10" s="7"/>
      <c r="AA10" s="7"/>
      <c r="AB10" s="8" t="s">
        <v>7</v>
      </c>
      <c r="AC10" s="9"/>
    </row>
    <row r="11" spans="1:37" ht="15" customHeight="1" x14ac:dyDescent="0.25">
      <c r="A11" s="9"/>
      <c r="B11" s="9"/>
      <c r="M11" s="9"/>
      <c r="N11" s="8" t="s">
        <v>7</v>
      </c>
      <c r="O11" s="54" t="s">
        <v>36</v>
      </c>
      <c r="P11" s="6" t="s">
        <v>37</v>
      </c>
      <c r="U11" s="25" t="s">
        <v>20</v>
      </c>
      <c r="V11" s="26" t="s">
        <v>21</v>
      </c>
      <c r="W11" s="27" t="s">
        <v>38</v>
      </c>
      <c r="X11" s="28"/>
      <c r="Y11" s="7"/>
      <c r="Z11" s="7"/>
      <c r="AA11" s="7"/>
      <c r="AB11" s="8" t="s">
        <v>7</v>
      </c>
    </row>
    <row r="12" spans="1:37" ht="15" customHeight="1" x14ac:dyDescent="0.25">
      <c r="A12" s="15"/>
      <c r="B12" s="9"/>
      <c r="C12" s="55" t="s">
        <v>39</v>
      </c>
      <c r="D12" s="14"/>
      <c r="E12" s="14"/>
      <c r="F12" s="36"/>
      <c r="G12" s="20" t="s">
        <v>40</v>
      </c>
      <c r="H12" s="56">
        <v>2022</v>
      </c>
      <c r="I12" s="56">
        <v>2023</v>
      </c>
      <c r="J12" s="56">
        <v>2024</v>
      </c>
      <c r="K12" s="56">
        <v>2025</v>
      </c>
      <c r="L12" s="57">
        <v>2026</v>
      </c>
      <c r="M12" s="9"/>
      <c r="N12" s="8" t="s">
        <v>7</v>
      </c>
      <c r="X12" s="7"/>
      <c r="Y12" s="7"/>
      <c r="Z12" s="7"/>
      <c r="AA12" s="7"/>
      <c r="AB12" s="8" t="s">
        <v>7</v>
      </c>
      <c r="AC12" s="9" t="s">
        <v>41</v>
      </c>
    </row>
    <row r="13" spans="1:37" ht="15" customHeight="1" x14ac:dyDescent="0.25">
      <c r="A13" s="9"/>
      <c r="B13" s="9"/>
      <c r="C13" s="58" t="s">
        <v>42</v>
      </c>
      <c r="D13" s="59"/>
      <c r="E13" s="60"/>
      <c r="F13" s="61"/>
      <c r="G13" s="33" t="s">
        <v>20</v>
      </c>
      <c r="H13" s="62">
        <v>2</v>
      </c>
      <c r="I13" s="63">
        <v>2.02</v>
      </c>
      <c r="J13" s="64">
        <v>2.04</v>
      </c>
      <c r="K13" s="64">
        <v>2.06</v>
      </c>
      <c r="L13" s="65">
        <v>2.08</v>
      </c>
      <c r="M13" s="9"/>
      <c r="N13" s="8" t="s">
        <v>7</v>
      </c>
      <c r="O13" s="7"/>
      <c r="P13" s="29"/>
      <c r="Q13" s="30"/>
      <c r="R13" s="31">
        <f>R5</f>
        <v>2022</v>
      </c>
      <c r="S13" s="31">
        <f>R13+1</f>
        <v>2023</v>
      </c>
      <c r="T13" s="31">
        <f>S13+1</f>
        <v>2024</v>
      </c>
      <c r="U13" s="31">
        <f>T13+1</f>
        <v>2025</v>
      </c>
      <c r="V13" s="31">
        <f>U13+1</f>
        <v>2026</v>
      </c>
      <c r="W13" s="7"/>
      <c r="X13" s="7"/>
      <c r="Y13" s="7"/>
      <c r="Z13" s="7"/>
      <c r="AA13" s="7"/>
      <c r="AB13" s="8" t="s">
        <v>7</v>
      </c>
      <c r="AC13" s="66">
        <f ca="1">RANDBETWEEN(0,5)/100</f>
        <v>0.03</v>
      </c>
    </row>
    <row r="14" spans="1:37" ht="15" customHeight="1" x14ac:dyDescent="0.25">
      <c r="A14" s="9"/>
      <c r="B14" s="9"/>
      <c r="C14" s="67"/>
      <c r="D14" s="32"/>
      <c r="E14" s="68"/>
      <c r="F14" s="69"/>
      <c r="G14" s="33" t="s">
        <v>43</v>
      </c>
      <c r="H14" s="22">
        <v>1700</v>
      </c>
      <c r="I14" s="22">
        <v>1853</v>
      </c>
      <c r="J14" s="22">
        <v>2020</v>
      </c>
      <c r="K14" s="22">
        <v>2202</v>
      </c>
      <c r="L14" s="18">
        <v>2400</v>
      </c>
      <c r="M14" s="9"/>
      <c r="N14" s="8" t="s">
        <v>7</v>
      </c>
      <c r="O14" s="7"/>
      <c r="P14" s="32"/>
      <c r="Q14" s="70" t="s">
        <v>44</v>
      </c>
      <c r="R14" s="34">
        <f>H16</f>
        <v>2</v>
      </c>
      <c r="S14" s="34">
        <f>I16</f>
        <v>1.52</v>
      </c>
      <c r="T14" s="34">
        <f>J16</f>
        <v>1.1599999999999999</v>
      </c>
      <c r="U14" s="34">
        <f>K16</f>
        <v>0.88</v>
      </c>
      <c r="V14" s="34">
        <f>L16</f>
        <v>0.67</v>
      </c>
      <c r="W14" s="7"/>
      <c r="X14" s="7"/>
      <c r="Y14" s="7"/>
      <c r="Z14" s="7"/>
      <c r="AA14" s="7"/>
      <c r="AB14" s="8" t="s">
        <v>7</v>
      </c>
      <c r="AC14" s="71">
        <f ca="1">RANDBETWEEN(5,10)/100</f>
        <v>0.08</v>
      </c>
    </row>
    <row r="15" spans="1:37" ht="15" customHeight="1" x14ac:dyDescent="0.25">
      <c r="C15" s="50"/>
      <c r="D15" s="29"/>
      <c r="E15" s="51"/>
      <c r="F15" s="52"/>
      <c r="G15" s="30" t="s">
        <v>45</v>
      </c>
      <c r="H15" s="23">
        <v>1870</v>
      </c>
      <c r="I15" s="23">
        <v>1945</v>
      </c>
      <c r="J15" s="23">
        <v>2023</v>
      </c>
      <c r="K15" s="23">
        <v>2104</v>
      </c>
      <c r="L15" s="19">
        <v>2188</v>
      </c>
      <c r="M15" s="9"/>
      <c r="N15" s="8" t="s">
        <v>7</v>
      </c>
      <c r="O15" s="7"/>
      <c r="P15" s="32"/>
      <c r="Q15" s="72" t="s">
        <v>46</v>
      </c>
      <c r="R15" s="34">
        <f>I10</f>
        <v>1</v>
      </c>
      <c r="S15" s="34">
        <f>R15</f>
        <v>1</v>
      </c>
      <c r="T15" s="34">
        <f>S15</f>
        <v>1</v>
      </c>
      <c r="U15" s="34">
        <f>T15</f>
        <v>1</v>
      </c>
      <c r="V15" s="34">
        <f>U15</f>
        <v>1</v>
      </c>
      <c r="W15" s="7"/>
      <c r="X15" s="7"/>
      <c r="Y15" s="7"/>
      <c r="Z15" s="7"/>
      <c r="AA15" s="7"/>
      <c r="AB15" s="8" t="s">
        <v>7</v>
      </c>
      <c r="AC15" s="71">
        <f ca="1">RANDBETWEEN(3,7)/100</f>
        <v>0.03</v>
      </c>
      <c r="AE15" s="6" t="s">
        <v>28</v>
      </c>
    </row>
    <row r="16" spans="1:37" ht="15" customHeight="1" x14ac:dyDescent="0.25">
      <c r="C16" s="73" t="s">
        <v>47</v>
      </c>
      <c r="D16" s="74"/>
      <c r="E16" s="75"/>
      <c r="F16" s="76"/>
      <c r="G16" s="33" t="s">
        <v>20</v>
      </c>
      <c r="H16" s="62">
        <v>2</v>
      </c>
      <c r="I16" s="63">
        <v>1.52</v>
      </c>
      <c r="J16" s="64">
        <v>1.1599999999999999</v>
      </c>
      <c r="K16" s="64">
        <v>0.88</v>
      </c>
      <c r="L16" s="65">
        <v>0.67</v>
      </c>
      <c r="M16" s="9"/>
      <c r="N16" s="8" t="s">
        <v>7</v>
      </c>
      <c r="O16" s="7"/>
      <c r="P16" s="39" t="s">
        <v>32</v>
      </c>
      <c r="Q16" s="40"/>
      <c r="R16" s="41" t="str">
        <f>IF(R14&gt;=R15,"yes","no")</f>
        <v>yes</v>
      </c>
      <c r="S16" s="41" t="str">
        <f>IF(S14&gt;=S15,"yes","no")</f>
        <v>yes</v>
      </c>
      <c r="T16" s="41" t="str">
        <f>IF(T14&gt;=T15,"yes","no")</f>
        <v>yes</v>
      </c>
      <c r="U16" s="41" t="str">
        <f>IF(U14&gt;=U15,"yes","no")</f>
        <v>no</v>
      </c>
      <c r="V16" s="41" t="str">
        <f>IF(V14&gt;=V15,"yes","no")</f>
        <v>no</v>
      </c>
      <c r="W16" s="42" t="s">
        <v>33</v>
      </c>
      <c r="X16" s="43"/>
      <c r="Y16" s="8" t="str">
        <f>IF(AK16=1,"PASS","fail")</f>
        <v>fail</v>
      </c>
      <c r="Z16" s="7"/>
      <c r="AA16" s="7"/>
      <c r="AB16" s="8" t="s">
        <v>7</v>
      </c>
      <c r="AC16" s="77">
        <f ca="1">RANDBETWEEN(15,25)/-100</f>
        <v>-0.21</v>
      </c>
      <c r="AE16" s="44">
        <f>SUM(AF16:AJ16)</f>
        <v>3</v>
      </c>
      <c r="AF16" s="6">
        <f>IF(R16="yes",1,0)</f>
        <v>1</v>
      </c>
      <c r="AG16" s="6">
        <f>IF(S16="yes",1,0)</f>
        <v>1</v>
      </c>
      <c r="AH16" s="6">
        <f>IF(T16="yes",1,0)</f>
        <v>1</v>
      </c>
      <c r="AI16" s="6">
        <f>IF(U16="yes",1,0)</f>
        <v>0</v>
      </c>
      <c r="AJ16" s="6">
        <f>IF(V16="yes",1,0)</f>
        <v>0</v>
      </c>
      <c r="AK16" s="45">
        <f>IF(AE16&gt;=I8,1,0)</f>
        <v>0</v>
      </c>
    </row>
    <row r="17" spans="3:37" ht="15" customHeight="1" x14ac:dyDescent="0.25">
      <c r="C17" s="78" t="s">
        <v>48</v>
      </c>
      <c r="D17" s="32"/>
      <c r="E17" s="68"/>
      <c r="F17" s="69"/>
      <c r="G17" s="33" t="s">
        <v>43</v>
      </c>
      <c r="H17" s="22">
        <v>1700</v>
      </c>
      <c r="I17" s="22">
        <v>1751</v>
      </c>
      <c r="J17" s="22">
        <v>1804</v>
      </c>
      <c r="K17" s="22">
        <v>1858</v>
      </c>
      <c r="L17" s="18">
        <v>1914</v>
      </c>
      <c r="M17" s="9"/>
      <c r="N17" s="8" t="s">
        <v>7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7</v>
      </c>
      <c r="AC17" s="71">
        <f ca="1">RANDBETWEEN(3,7)/100</f>
        <v>7.0000000000000007E-2</v>
      </c>
    </row>
    <row r="18" spans="3:37" ht="15" customHeight="1" x14ac:dyDescent="0.25">
      <c r="C18" s="50"/>
      <c r="D18" s="29"/>
      <c r="E18" s="51"/>
      <c r="F18" s="52"/>
      <c r="G18" s="30" t="s">
        <v>45</v>
      </c>
      <c r="H18" s="23">
        <v>1870</v>
      </c>
      <c r="I18" s="23">
        <v>1964</v>
      </c>
      <c r="J18" s="23">
        <v>2062</v>
      </c>
      <c r="K18" s="23">
        <v>2165</v>
      </c>
      <c r="L18" s="19">
        <v>2273</v>
      </c>
      <c r="M18" s="9"/>
      <c r="N18" s="8" t="s">
        <v>7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7</v>
      </c>
      <c r="AC18" s="71">
        <f ca="1">RANDBETWEEN(5,10)/100</f>
        <v>0.08</v>
      </c>
    </row>
    <row r="19" spans="3:37" ht="15" customHeight="1" x14ac:dyDescent="0.25">
      <c r="C19" s="79" t="s">
        <v>49</v>
      </c>
      <c r="D19" s="80"/>
      <c r="E19" s="81"/>
      <c r="F19" s="82"/>
      <c r="G19" s="33" t="s">
        <v>20</v>
      </c>
      <c r="H19" s="62">
        <v>2</v>
      </c>
      <c r="I19" s="63">
        <v>1.66</v>
      </c>
      <c r="J19" s="64">
        <v>1.38</v>
      </c>
      <c r="K19" s="64">
        <v>1.1499999999999999</v>
      </c>
      <c r="L19" s="65">
        <v>0.95</v>
      </c>
      <c r="M19" s="9"/>
      <c r="N19" s="8" t="s">
        <v>7</v>
      </c>
      <c r="O19" s="83" t="s">
        <v>50</v>
      </c>
      <c r="P19" s="6" t="s">
        <v>51</v>
      </c>
      <c r="U19" s="84" t="s">
        <v>43</v>
      </c>
      <c r="V19" s="26" t="s">
        <v>21</v>
      </c>
      <c r="W19" s="27" t="s">
        <v>45</v>
      </c>
      <c r="X19" s="28"/>
      <c r="Y19" s="7"/>
      <c r="Z19" s="7"/>
      <c r="AA19" s="7"/>
      <c r="AB19" s="8" t="s">
        <v>7</v>
      </c>
      <c r="AC19" s="85">
        <f ca="1">RANDBETWEEN(15,25)/-100</f>
        <v>-0.15</v>
      </c>
    </row>
    <row r="20" spans="3:37" ht="15" customHeight="1" x14ac:dyDescent="0.25">
      <c r="C20" s="67" t="s">
        <v>52</v>
      </c>
      <c r="D20" s="32"/>
      <c r="E20" s="68"/>
      <c r="F20" s="69"/>
      <c r="G20" s="33" t="s">
        <v>43</v>
      </c>
      <c r="H20" s="22">
        <v>1700</v>
      </c>
      <c r="I20" s="22">
        <v>1734</v>
      </c>
      <c r="J20" s="22">
        <v>1769</v>
      </c>
      <c r="K20" s="22">
        <v>1804</v>
      </c>
      <c r="L20" s="18">
        <v>1840</v>
      </c>
      <c r="M20" s="9"/>
      <c r="N20" s="8" t="s">
        <v>7</v>
      </c>
      <c r="X20" s="7"/>
      <c r="Y20" s="7"/>
      <c r="Z20" s="7"/>
      <c r="AA20" s="7"/>
      <c r="AB20" s="8" t="s">
        <v>7</v>
      </c>
      <c r="AC20" s="71">
        <f ca="1">RANDBETWEEN(-5,5)/100</f>
        <v>0.04</v>
      </c>
    </row>
    <row r="21" spans="3:37" ht="15" customHeight="1" x14ac:dyDescent="0.25">
      <c r="C21" s="50"/>
      <c r="D21" s="29"/>
      <c r="E21" s="51"/>
      <c r="F21" s="52"/>
      <c r="G21" s="30" t="s">
        <v>45</v>
      </c>
      <c r="H21" s="23">
        <v>1870</v>
      </c>
      <c r="I21" s="23">
        <v>2057</v>
      </c>
      <c r="J21" s="23">
        <v>2263</v>
      </c>
      <c r="K21" s="23">
        <v>2489</v>
      </c>
      <c r="L21" s="19">
        <v>2738</v>
      </c>
      <c r="M21" s="9"/>
      <c r="N21" s="8" t="s">
        <v>7</v>
      </c>
      <c r="O21" s="7"/>
      <c r="P21" s="29"/>
      <c r="Q21" s="30"/>
      <c r="R21" s="31">
        <f>R13</f>
        <v>2022</v>
      </c>
      <c r="S21" s="31">
        <f>R21+1</f>
        <v>2023</v>
      </c>
      <c r="T21" s="31">
        <f>S21+1</f>
        <v>2024</v>
      </c>
      <c r="U21" s="31">
        <f>T21+1</f>
        <v>2025</v>
      </c>
      <c r="V21" s="31">
        <f>U21+1</f>
        <v>2026</v>
      </c>
      <c r="W21" s="7"/>
      <c r="X21" s="7"/>
      <c r="Y21" s="7"/>
      <c r="Z21" s="7"/>
      <c r="AA21" s="7"/>
      <c r="AB21" s="8" t="s">
        <v>7</v>
      </c>
      <c r="AC21" s="71">
        <f ca="1">RANDBETWEEN(5,10)/100</f>
        <v>0.1</v>
      </c>
    </row>
    <row r="22" spans="3:37" ht="15" customHeight="1" x14ac:dyDescent="0.25">
      <c r="C22" s="79" t="s">
        <v>53</v>
      </c>
      <c r="D22" s="80"/>
      <c r="E22" s="81"/>
      <c r="F22" s="82"/>
      <c r="G22" s="33" t="s">
        <v>20</v>
      </c>
      <c r="H22" s="62">
        <v>2</v>
      </c>
      <c r="I22" s="63">
        <v>1.66</v>
      </c>
      <c r="J22" s="64">
        <v>1.38</v>
      </c>
      <c r="K22" s="64">
        <v>1.1499999999999999</v>
      </c>
      <c r="L22" s="65">
        <v>0.95</v>
      </c>
      <c r="M22" s="9"/>
      <c r="N22" s="8" t="s">
        <v>7</v>
      </c>
      <c r="O22" s="7"/>
      <c r="P22" s="32" t="s">
        <v>43</v>
      </c>
      <c r="Q22" s="70"/>
      <c r="R22" s="86">
        <f t="shared" ref="R22:V23" si="0">H20</f>
        <v>1700</v>
      </c>
      <c r="S22" s="86">
        <f t="shared" si="0"/>
        <v>1734</v>
      </c>
      <c r="T22" s="86">
        <f t="shared" si="0"/>
        <v>1769</v>
      </c>
      <c r="U22" s="86">
        <f t="shared" si="0"/>
        <v>1804</v>
      </c>
      <c r="V22" s="86">
        <f t="shared" si="0"/>
        <v>1840</v>
      </c>
      <c r="W22" s="7"/>
      <c r="X22" s="7"/>
      <c r="Y22" s="7"/>
      <c r="Z22" s="7"/>
      <c r="AA22" s="7"/>
      <c r="AB22" s="8" t="s">
        <v>7</v>
      </c>
      <c r="AC22" s="85">
        <f ca="1">RANDBETWEEN(15,25)/-100</f>
        <v>-0.24</v>
      </c>
    </row>
    <row r="23" spans="3:37" ht="15" customHeight="1" x14ac:dyDescent="0.25">
      <c r="C23" s="67" t="s">
        <v>54</v>
      </c>
      <c r="D23" s="32"/>
      <c r="E23" s="68"/>
      <c r="F23" s="69"/>
      <c r="G23" s="33" t="s">
        <v>43</v>
      </c>
      <c r="H23" s="22">
        <v>1700</v>
      </c>
      <c r="I23" s="22">
        <v>1615</v>
      </c>
      <c r="J23" s="22">
        <v>1534</v>
      </c>
      <c r="K23" s="22">
        <v>1457</v>
      </c>
      <c r="L23" s="18">
        <v>1384</v>
      </c>
      <c r="M23" s="9"/>
      <c r="N23" s="8" t="s">
        <v>7</v>
      </c>
      <c r="O23" s="7"/>
      <c r="P23" s="32" t="s">
        <v>45</v>
      </c>
      <c r="Q23" s="72"/>
      <c r="R23" s="86">
        <f t="shared" si="0"/>
        <v>1870</v>
      </c>
      <c r="S23" s="86">
        <f t="shared" si="0"/>
        <v>2057</v>
      </c>
      <c r="T23" s="86">
        <f t="shared" si="0"/>
        <v>2263</v>
      </c>
      <c r="U23" s="86">
        <f t="shared" si="0"/>
        <v>2489</v>
      </c>
      <c r="V23" s="86">
        <f t="shared" si="0"/>
        <v>2738</v>
      </c>
      <c r="W23" s="7"/>
      <c r="X23" s="7"/>
      <c r="Y23" s="7"/>
      <c r="Z23" s="7"/>
      <c r="AA23" s="7"/>
      <c r="AB23" s="8" t="s">
        <v>7</v>
      </c>
      <c r="AC23" s="71">
        <f ca="1">RANDBETWEEN(-5,5)/100</f>
        <v>-0.05</v>
      </c>
      <c r="AE23" s="6" t="s">
        <v>28</v>
      </c>
    </row>
    <row r="24" spans="3:37" ht="15" customHeight="1" x14ac:dyDescent="0.25">
      <c r="C24" s="50"/>
      <c r="D24" s="29"/>
      <c r="E24" s="51"/>
      <c r="F24" s="52"/>
      <c r="G24" s="30" t="s">
        <v>45</v>
      </c>
      <c r="H24" s="23">
        <v>1870</v>
      </c>
      <c r="I24" s="23">
        <v>2020</v>
      </c>
      <c r="J24" s="23">
        <v>2182</v>
      </c>
      <c r="K24" s="23">
        <v>2357</v>
      </c>
      <c r="L24" s="19">
        <v>2546</v>
      </c>
      <c r="M24" s="9"/>
      <c r="N24" s="8" t="s">
        <v>7</v>
      </c>
      <c r="O24" s="7"/>
      <c r="P24" s="39" t="s">
        <v>32</v>
      </c>
      <c r="Q24" s="40"/>
      <c r="R24" s="41" t="str">
        <f>IF(R22&gt;=R23,"yes","no")</f>
        <v>no</v>
      </c>
      <c r="S24" s="41" t="str">
        <f>IF(S22&gt;=S23,"yes","no")</f>
        <v>no</v>
      </c>
      <c r="T24" s="41" t="str">
        <f>IF(T22&gt;=T23,"yes","no")</f>
        <v>no</v>
      </c>
      <c r="U24" s="41" t="str">
        <f>IF(U22&gt;=U23,"yes","no")</f>
        <v>no</v>
      </c>
      <c r="V24" s="41" t="str">
        <f>IF(V22&gt;=V23,"yes","no")</f>
        <v>no</v>
      </c>
      <c r="W24" s="42" t="s">
        <v>33</v>
      </c>
      <c r="X24" s="43"/>
      <c r="Y24" s="8" t="str">
        <f>IF(AK24=1,"PASS","fail")</f>
        <v>fail</v>
      </c>
      <c r="Z24" s="7"/>
      <c r="AA24" s="7"/>
      <c r="AB24" s="8" t="s">
        <v>7</v>
      </c>
      <c r="AC24" s="71">
        <f ca="1">RANDBETWEEN(5,10)/100</f>
        <v>7.0000000000000007E-2</v>
      </c>
      <c r="AE24" s="44">
        <f>SUM(AF24:AJ24)</f>
        <v>0</v>
      </c>
      <c r="AF24" s="6">
        <f>IF(R24="yes",1,0)</f>
        <v>0</v>
      </c>
      <c r="AG24" s="6">
        <f>IF(S24="yes",1,0)</f>
        <v>0</v>
      </c>
      <c r="AH24" s="6">
        <f>IF(T24="yes",1,0)</f>
        <v>0</v>
      </c>
      <c r="AI24" s="6">
        <f>IF(U24="yes",1,0)</f>
        <v>0</v>
      </c>
      <c r="AJ24" s="6">
        <f>IF(V24="yes",1,0)</f>
        <v>0</v>
      </c>
      <c r="AK24" s="45">
        <f>IF(AE24&gt;=I8,1,0)</f>
        <v>0</v>
      </c>
    </row>
    <row r="25" spans="3:37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7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</row>
    <row r="26" spans="3:37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7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  <c r="AC26" s="7"/>
    </row>
    <row r="27" spans="3:37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7</v>
      </c>
      <c r="O27" s="83" t="s">
        <v>55</v>
      </c>
      <c r="P27" s="6" t="s">
        <v>56</v>
      </c>
      <c r="U27" s="84" t="s">
        <v>43</v>
      </c>
      <c r="V27" s="26" t="s">
        <v>21</v>
      </c>
      <c r="W27" s="27" t="s">
        <v>45</v>
      </c>
      <c r="X27" s="28"/>
      <c r="Y27" s="7"/>
      <c r="Z27" s="7"/>
      <c r="AA27" s="7"/>
      <c r="AB27" s="8" t="s">
        <v>7</v>
      </c>
      <c r="AC27" s="7"/>
    </row>
    <row r="28" spans="3:37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7</v>
      </c>
      <c r="X28" s="7"/>
      <c r="Y28" s="7"/>
      <c r="Z28" s="7"/>
      <c r="AA28" s="7"/>
      <c r="AB28" s="8" t="s">
        <v>7</v>
      </c>
      <c r="AC28" s="7"/>
    </row>
    <row r="29" spans="3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7</v>
      </c>
      <c r="O29" s="7"/>
      <c r="P29" s="29"/>
      <c r="Q29" s="30"/>
      <c r="R29" s="31">
        <f>R21</f>
        <v>2022</v>
      </c>
      <c r="S29" s="31">
        <f>R29+1</f>
        <v>2023</v>
      </c>
      <c r="T29" s="31">
        <f>S29+1</f>
        <v>2024</v>
      </c>
      <c r="U29" s="31">
        <f>T29+1</f>
        <v>2025</v>
      </c>
      <c r="V29" s="31">
        <f>U29+1</f>
        <v>2026</v>
      </c>
      <c r="W29" s="7"/>
      <c r="X29" s="7"/>
      <c r="Y29" s="7"/>
      <c r="Z29" s="7"/>
      <c r="AA29" s="7"/>
      <c r="AB29" s="8" t="s">
        <v>7</v>
      </c>
      <c r="AC29" s="7"/>
    </row>
    <row r="30" spans="3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7</v>
      </c>
      <c r="O30" s="7"/>
      <c r="P30" s="32" t="s">
        <v>43</v>
      </c>
      <c r="Q30" s="70"/>
      <c r="R30" s="86">
        <f t="shared" ref="R30:V31" si="1">H23</f>
        <v>1700</v>
      </c>
      <c r="S30" s="86">
        <f t="shared" si="1"/>
        <v>1615</v>
      </c>
      <c r="T30" s="86">
        <f t="shared" si="1"/>
        <v>1534</v>
      </c>
      <c r="U30" s="86">
        <f t="shared" si="1"/>
        <v>1457</v>
      </c>
      <c r="V30" s="86">
        <f t="shared" si="1"/>
        <v>1384</v>
      </c>
      <c r="W30" s="7"/>
      <c r="X30" s="7"/>
      <c r="Y30" s="7"/>
      <c r="Z30" s="7"/>
      <c r="AA30" s="7"/>
      <c r="AB30" s="8" t="s">
        <v>7</v>
      </c>
      <c r="AC30" s="7"/>
    </row>
    <row r="31" spans="3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7</v>
      </c>
      <c r="O31" s="7"/>
      <c r="P31" s="32" t="s">
        <v>45</v>
      </c>
      <c r="Q31" s="72"/>
      <c r="R31" s="86">
        <f t="shared" si="1"/>
        <v>1870</v>
      </c>
      <c r="S31" s="86">
        <f t="shared" si="1"/>
        <v>2020</v>
      </c>
      <c r="T31" s="86">
        <f t="shared" si="1"/>
        <v>2182</v>
      </c>
      <c r="U31" s="86">
        <f t="shared" si="1"/>
        <v>2357</v>
      </c>
      <c r="V31" s="86">
        <f t="shared" si="1"/>
        <v>2546</v>
      </c>
      <c r="W31" s="7"/>
      <c r="X31" s="7"/>
      <c r="Y31" s="7"/>
      <c r="Z31" s="7"/>
      <c r="AA31" s="7"/>
      <c r="AB31" s="8" t="s">
        <v>7</v>
      </c>
      <c r="AC31" s="7"/>
      <c r="AE31" s="6" t="s">
        <v>28</v>
      </c>
    </row>
    <row r="32" spans="3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7</v>
      </c>
      <c r="O32" s="7"/>
      <c r="P32" s="39" t="s">
        <v>32</v>
      </c>
      <c r="Q32" s="40"/>
      <c r="R32" s="41" t="str">
        <f>IF(R30&gt;=R31,"yes","no")</f>
        <v>no</v>
      </c>
      <c r="S32" s="41" t="str">
        <f>IF(S30&gt;=S31,"yes","no")</f>
        <v>no</v>
      </c>
      <c r="T32" s="41" t="str">
        <f>IF(T30&gt;=T31,"yes","no")</f>
        <v>no</v>
      </c>
      <c r="U32" s="41" t="str">
        <f>IF(U30&gt;=U31,"yes","no")</f>
        <v>no</v>
      </c>
      <c r="V32" s="41" t="str">
        <f>IF(V30&gt;=V31,"yes","no")</f>
        <v>no</v>
      </c>
      <c r="W32" s="42" t="s">
        <v>33</v>
      </c>
      <c r="X32" s="43"/>
      <c r="Y32" s="8" t="str">
        <f>IF(AK32=1,"PASS","fail")</f>
        <v>fail</v>
      </c>
      <c r="Z32" s="7"/>
      <c r="AA32" s="7"/>
      <c r="AB32" s="8" t="s">
        <v>7</v>
      </c>
      <c r="AC32" s="7"/>
      <c r="AE32" s="44">
        <f>SUM(AF32:AJ32)</f>
        <v>0</v>
      </c>
      <c r="AF32" s="6">
        <f>IF(R32="yes",1,0)</f>
        <v>0</v>
      </c>
      <c r="AG32" s="6">
        <f>IF(S32="yes",1,0)</f>
        <v>0</v>
      </c>
      <c r="AH32" s="6">
        <f>IF(T32="yes",1,0)</f>
        <v>0</v>
      </c>
      <c r="AI32" s="6">
        <f>IF(U32="yes",1,0)</f>
        <v>0</v>
      </c>
      <c r="AJ32" s="6">
        <f>IF(V32="yes",1,0)</f>
        <v>0</v>
      </c>
      <c r="AK32" s="45">
        <f>IF(AE32&gt;=I8,1,0)</f>
        <v>0</v>
      </c>
    </row>
    <row r="33" spans="3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7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7</v>
      </c>
      <c r="AC33" s="7"/>
    </row>
    <row r="34" spans="3:29" ht="15" customHeight="1" x14ac:dyDescent="0.25">
      <c r="N34" s="8" t="s">
        <v>7</v>
      </c>
      <c r="AB34" s="8" t="s">
        <v>7</v>
      </c>
    </row>
    <row r="35" spans="3:29" ht="15" customHeight="1" x14ac:dyDescent="0.25">
      <c r="N35" s="8" t="s">
        <v>7</v>
      </c>
      <c r="O35" s="87" t="s">
        <v>57</v>
      </c>
      <c r="P35" s="7" t="s">
        <v>58</v>
      </c>
      <c r="Q35" s="7"/>
      <c r="R35" s="7"/>
      <c r="S35" s="7"/>
      <c r="T35" s="7"/>
      <c r="U35" s="7"/>
      <c r="V35" s="7"/>
      <c r="W35" s="7"/>
      <c r="AB35" s="8" t="s">
        <v>7</v>
      </c>
    </row>
    <row r="36" spans="3:29" ht="15" customHeight="1" x14ac:dyDescent="0.25">
      <c r="N36" s="8" t="s">
        <v>7</v>
      </c>
      <c r="O36" s="7"/>
      <c r="P36" s="7"/>
      <c r="Q36" s="7"/>
      <c r="R36" s="7"/>
      <c r="S36" s="7"/>
      <c r="T36" s="7"/>
      <c r="U36" s="7"/>
      <c r="V36" s="7"/>
      <c r="W36" s="7"/>
      <c r="AB36" s="8" t="s">
        <v>7</v>
      </c>
    </row>
    <row r="37" spans="3:29" ht="15" customHeight="1" x14ac:dyDescent="0.25">
      <c r="N37" s="8" t="s">
        <v>7</v>
      </c>
      <c r="O37" s="7"/>
      <c r="P37" s="7" t="s">
        <v>59</v>
      </c>
      <c r="Q37" s="7"/>
      <c r="R37" s="88" t="str">
        <f>IF(SUM(AK32,AK24,AK16,AK8)=4,"is","is not")</f>
        <v>is not</v>
      </c>
      <c r="S37" s="7" t="s">
        <v>60</v>
      </c>
      <c r="T37" s="7"/>
      <c r="U37" s="7"/>
      <c r="V37" s="7"/>
      <c r="W37" s="7"/>
      <c r="AB37" s="8" t="s">
        <v>7</v>
      </c>
    </row>
    <row r="38" spans="3:29" ht="15" customHeight="1" x14ac:dyDescent="0.25">
      <c r="N38" s="8" t="s">
        <v>7</v>
      </c>
      <c r="AB38" s="8" t="s">
        <v>7</v>
      </c>
    </row>
    <row r="39" spans="3:29" ht="15" customHeight="1" x14ac:dyDescent="0.25">
      <c r="N39" s="8" t="s">
        <v>7</v>
      </c>
      <c r="AB39" s="8" t="s">
        <v>7</v>
      </c>
    </row>
    <row r="40" spans="3:29" ht="15" customHeight="1" x14ac:dyDescent="0.25">
      <c r="N40" s="8" t="s">
        <v>7</v>
      </c>
      <c r="AB40" s="8" t="s">
        <v>7</v>
      </c>
    </row>
    <row r="41" spans="3:29" ht="15" customHeight="1" x14ac:dyDescent="0.25">
      <c r="N41" s="8" t="s">
        <v>7</v>
      </c>
      <c r="AB41" s="8" t="s">
        <v>7</v>
      </c>
    </row>
    <row r="42" spans="3:29" ht="15" customHeight="1" x14ac:dyDescent="0.25">
      <c r="N42" s="8" t="s">
        <v>7</v>
      </c>
      <c r="AB42" s="8" t="s">
        <v>7</v>
      </c>
    </row>
    <row r="43" spans="3:29" ht="15" customHeight="1" x14ac:dyDescent="0.25">
      <c r="N43" s="8" t="s">
        <v>7</v>
      </c>
      <c r="AB43" s="8" t="s">
        <v>7</v>
      </c>
    </row>
    <row r="44" spans="3:29" ht="15" customHeight="1" x14ac:dyDescent="0.25">
      <c r="N44" s="8" t="s">
        <v>7</v>
      </c>
      <c r="AB44" s="8" t="s">
        <v>7</v>
      </c>
    </row>
    <row r="45" spans="3:29" ht="15" customHeight="1" x14ac:dyDescent="0.25">
      <c r="N45" s="8" t="s">
        <v>7</v>
      </c>
      <c r="AB45" s="8" t="s">
        <v>7</v>
      </c>
    </row>
    <row r="46" spans="3:29" ht="15" customHeight="1" x14ac:dyDescent="0.25">
      <c r="N46" s="8" t="s">
        <v>7</v>
      </c>
      <c r="AB46" s="8" t="s">
        <v>7</v>
      </c>
    </row>
    <row r="47" spans="3:29" ht="15" customHeight="1" x14ac:dyDescent="0.25">
      <c r="N47" s="8" t="s">
        <v>7</v>
      </c>
      <c r="AB47" s="8" t="s">
        <v>7</v>
      </c>
    </row>
    <row r="48" spans="3:29" ht="15" customHeight="1" x14ac:dyDescent="0.25">
      <c r="N48" s="8" t="s">
        <v>7</v>
      </c>
      <c r="AB48" s="8" t="s">
        <v>7</v>
      </c>
    </row>
    <row r="49" spans="12:28" ht="15" customHeight="1" x14ac:dyDescent="0.25">
      <c r="N49" s="8" t="s">
        <v>7</v>
      </c>
      <c r="AB49" s="8" t="s">
        <v>7</v>
      </c>
    </row>
    <row r="50" spans="12:28" ht="15" customHeight="1" x14ac:dyDescent="0.25">
      <c r="N50" s="8" t="s">
        <v>7</v>
      </c>
      <c r="AB50" s="8" t="s">
        <v>7</v>
      </c>
    </row>
    <row r="51" spans="12:28" ht="15" customHeight="1" x14ac:dyDescent="0.25">
      <c r="N51" s="8" t="s">
        <v>7</v>
      </c>
      <c r="AB51" s="8" t="s">
        <v>7</v>
      </c>
    </row>
    <row r="52" spans="12:28" ht="15" customHeight="1" x14ac:dyDescent="0.25">
      <c r="N52" s="8" t="s">
        <v>7</v>
      </c>
      <c r="AB52" s="8" t="s">
        <v>7</v>
      </c>
    </row>
    <row r="53" spans="12:28" ht="15" customHeight="1" x14ac:dyDescent="0.25">
      <c r="N53" s="8" t="s">
        <v>7</v>
      </c>
      <c r="AB53" s="8" t="s">
        <v>7</v>
      </c>
    </row>
    <row r="54" spans="12:28" ht="15" customHeight="1" x14ac:dyDescent="0.25">
      <c r="N54" s="8" t="s">
        <v>7</v>
      </c>
      <c r="AB54" s="8" t="s">
        <v>7</v>
      </c>
    </row>
    <row r="55" spans="12:28" ht="15" customHeight="1" x14ac:dyDescent="0.25">
      <c r="N55" s="8" t="s">
        <v>7</v>
      </c>
      <c r="AB55" s="8" t="s">
        <v>7</v>
      </c>
    </row>
    <row r="56" spans="12:28" ht="15" customHeight="1" x14ac:dyDescent="0.25">
      <c r="N56" s="8" t="s">
        <v>7</v>
      </c>
      <c r="AB56" s="8" t="s">
        <v>7</v>
      </c>
    </row>
    <row r="57" spans="12:28" ht="15" customHeight="1" x14ac:dyDescent="0.25">
      <c r="N57" s="8" t="s">
        <v>7</v>
      </c>
      <c r="AB57" s="8" t="s">
        <v>7</v>
      </c>
    </row>
    <row r="58" spans="12:28" ht="15" customHeight="1" x14ac:dyDescent="0.25">
      <c r="N58" s="8" t="s">
        <v>7</v>
      </c>
      <c r="AB58" s="8" t="s">
        <v>7</v>
      </c>
    </row>
    <row r="59" spans="12:28" ht="15" customHeight="1" x14ac:dyDescent="0.25">
      <c r="N59" s="8" t="s">
        <v>7</v>
      </c>
      <c r="AB59" s="8" t="s">
        <v>7</v>
      </c>
    </row>
    <row r="60" spans="12:28" x14ac:dyDescent="0.25">
      <c r="L60" s="8" t="s">
        <v>7</v>
      </c>
    </row>
  </sheetData>
  <conditionalFormatting sqref="R8:V8">
    <cfRule type="cellIs" dxfId="83" priority="12" operator="equal">
      <formula>"yes"</formula>
    </cfRule>
    <cfRule type="cellIs" dxfId="82" priority="14" stopIfTrue="1" operator="equal">
      <formula>"no"</formula>
    </cfRule>
  </conditionalFormatting>
  <conditionalFormatting sqref="S8:V8">
    <cfRule type="cellIs" dxfId="81" priority="13" operator="equal">
      <formula>"no"</formula>
    </cfRule>
  </conditionalFormatting>
  <conditionalFormatting sqref="R16:V16">
    <cfRule type="cellIs" dxfId="80" priority="9" operator="equal">
      <formula>"yes"</formula>
    </cfRule>
    <cfRule type="cellIs" dxfId="79" priority="11" stopIfTrue="1" operator="equal">
      <formula>"no"</formula>
    </cfRule>
  </conditionalFormatting>
  <conditionalFormatting sqref="S16:V16">
    <cfRule type="cellIs" dxfId="78" priority="10" operator="equal">
      <formula>"no"</formula>
    </cfRule>
  </conditionalFormatting>
  <conditionalFormatting sqref="R24:V24">
    <cfRule type="cellIs" dxfId="77" priority="6" operator="equal">
      <formula>"yes"</formula>
    </cfRule>
    <cfRule type="cellIs" dxfId="76" priority="8" stopIfTrue="1" operator="equal">
      <formula>"no"</formula>
    </cfRule>
  </conditionalFormatting>
  <conditionalFormatting sqref="S24:V24">
    <cfRule type="cellIs" dxfId="75" priority="7" operator="equal">
      <formula>"no"</formula>
    </cfRule>
  </conditionalFormatting>
  <conditionalFormatting sqref="R32:V32">
    <cfRule type="cellIs" dxfId="74" priority="3" operator="equal">
      <formula>"yes"</formula>
    </cfRule>
    <cfRule type="cellIs" dxfId="73" priority="5" stopIfTrue="1" operator="equal">
      <formula>"no"</formula>
    </cfRule>
  </conditionalFormatting>
  <conditionalFormatting sqref="S32:V32">
    <cfRule type="cellIs" dxfId="72" priority="4" operator="equal">
      <formula>"no"</formula>
    </cfRule>
  </conditionalFormatting>
  <conditionalFormatting sqref="R37">
    <cfRule type="cellIs" dxfId="71" priority="1" operator="equal">
      <formula>"is"</formula>
    </cfRule>
    <cfRule type="cellIs" dxfId="70" priority="2" operator="equal">
      <formula>"is not"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15</v>
      </c>
      <c r="D1" s="16"/>
      <c r="E1" s="16"/>
      <c r="N1" s="17" t="s">
        <v>7</v>
      </c>
      <c r="AB1" s="17" t="s">
        <v>7</v>
      </c>
    </row>
    <row r="2" spans="1:37" ht="15" customHeight="1" x14ac:dyDescent="0.25">
      <c r="A2" s="5" t="s">
        <v>4</v>
      </c>
      <c r="C2" s="6" t="s">
        <v>16</v>
      </c>
      <c r="N2" s="17" t="s">
        <v>7</v>
      </c>
      <c r="AB2" s="17" t="s">
        <v>7</v>
      </c>
    </row>
    <row r="3" spans="1:37" ht="15" customHeight="1" x14ac:dyDescent="0.25">
      <c r="A3" s="5" t="s">
        <v>5</v>
      </c>
      <c r="C3" s="6" t="s">
        <v>17</v>
      </c>
      <c r="N3" s="17" t="s">
        <v>7</v>
      </c>
      <c r="O3" s="24" t="s">
        <v>18</v>
      </c>
      <c r="P3" s="6" t="s">
        <v>19</v>
      </c>
      <c r="U3" s="25" t="s">
        <v>20</v>
      </c>
      <c r="V3" s="26" t="s">
        <v>21</v>
      </c>
      <c r="W3" s="27" t="s">
        <v>22</v>
      </c>
      <c r="X3" s="28"/>
      <c r="AB3" s="17" t="s">
        <v>7</v>
      </c>
      <c r="AC3" s="5" t="s">
        <v>23</v>
      </c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7</v>
      </c>
      <c r="AB4" s="8" t="s">
        <v>7</v>
      </c>
      <c r="AC4" s="9"/>
    </row>
    <row r="5" spans="1:37" ht="15" customHeight="1" x14ac:dyDescent="0.25">
      <c r="A5" s="15" t="s">
        <v>8</v>
      </c>
      <c r="C5" s="7" t="s">
        <v>24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7</v>
      </c>
      <c r="O5" s="7"/>
      <c r="P5" s="29"/>
      <c r="Q5" s="30"/>
      <c r="R5" s="31">
        <f>H12</f>
        <v>2022</v>
      </c>
      <c r="S5" s="31">
        <f>R5+1</f>
        <v>2023</v>
      </c>
      <c r="T5" s="31">
        <f>S5+1</f>
        <v>2024</v>
      </c>
      <c r="U5" s="31">
        <f>T5+1</f>
        <v>2025</v>
      </c>
      <c r="V5" s="31">
        <f>U5+1</f>
        <v>2026</v>
      </c>
      <c r="W5" s="7"/>
      <c r="X5" s="7"/>
      <c r="Y5" s="7"/>
      <c r="Z5" s="7"/>
      <c r="AA5" s="7"/>
      <c r="AB5" s="8" t="s">
        <v>7</v>
      </c>
      <c r="AC5" s="9"/>
    </row>
    <row r="6" spans="1:37" ht="15" customHeight="1" x14ac:dyDescent="0.25">
      <c r="C6" s="7" t="s">
        <v>25</v>
      </c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7</v>
      </c>
      <c r="O6" s="7"/>
      <c r="P6" s="32" t="s">
        <v>26</v>
      </c>
      <c r="Q6" s="33"/>
      <c r="R6" s="34">
        <f>H13</f>
        <v>2.0499999999999998</v>
      </c>
      <c r="S6" s="34">
        <f>I13</f>
        <v>2.11</v>
      </c>
      <c r="T6" s="34">
        <f>J13</f>
        <v>2.17</v>
      </c>
      <c r="U6" s="34">
        <f>K13</f>
        <v>2.2400000000000002</v>
      </c>
      <c r="V6" s="34">
        <f>L13</f>
        <v>2.31</v>
      </c>
      <c r="W6" s="7"/>
      <c r="X6" s="7"/>
      <c r="Y6" s="7"/>
      <c r="Z6" s="7"/>
      <c r="AA6" s="7"/>
      <c r="AB6" s="8" t="s">
        <v>7</v>
      </c>
      <c r="AC6" s="9"/>
    </row>
    <row r="7" spans="1:37" ht="15" customHeight="1" x14ac:dyDescent="0.25">
      <c r="J7" s="7"/>
      <c r="K7" s="7"/>
      <c r="L7" s="7"/>
      <c r="M7" s="9"/>
      <c r="N7" s="8" t="s">
        <v>7</v>
      </c>
      <c r="O7" s="7"/>
      <c r="P7" s="32" t="s">
        <v>27</v>
      </c>
      <c r="Q7" s="33"/>
      <c r="R7" s="34">
        <f>I9</f>
        <v>1.9</v>
      </c>
      <c r="S7" s="34">
        <f>R7</f>
        <v>1.9</v>
      </c>
      <c r="T7" s="34">
        <f>S7</f>
        <v>1.9</v>
      </c>
      <c r="U7" s="34">
        <f>T7</f>
        <v>1.9</v>
      </c>
      <c r="V7" s="34">
        <f>U7</f>
        <v>1.9</v>
      </c>
      <c r="W7" s="7"/>
      <c r="X7" s="7"/>
      <c r="Y7" s="7"/>
      <c r="Z7" s="7"/>
      <c r="AA7" s="7"/>
      <c r="AB7" s="8" t="s">
        <v>7</v>
      </c>
      <c r="AC7" s="9"/>
      <c r="AE7" s="6" t="s">
        <v>28</v>
      </c>
      <c r="AK7" s="6" t="s">
        <v>29</v>
      </c>
    </row>
    <row r="8" spans="1:37" ht="15" customHeight="1" x14ac:dyDescent="0.25">
      <c r="A8" s="15" t="s">
        <v>6</v>
      </c>
      <c r="B8" s="9"/>
      <c r="C8" s="35" t="s">
        <v>30</v>
      </c>
      <c r="D8" s="14"/>
      <c r="E8" s="14"/>
      <c r="F8" s="14"/>
      <c r="G8" s="14"/>
      <c r="H8" s="36"/>
      <c r="I8" s="37">
        <v>3</v>
      </c>
      <c r="J8" s="38" t="s">
        <v>31</v>
      </c>
      <c r="M8" s="9"/>
      <c r="N8" s="8" t="s">
        <v>7</v>
      </c>
      <c r="O8" s="7"/>
      <c r="P8" s="39" t="s">
        <v>32</v>
      </c>
      <c r="Q8" s="40"/>
      <c r="R8" s="41" t="str">
        <f>IF(R6&gt;=R7,"yes","no")</f>
        <v>yes</v>
      </c>
      <c r="S8" s="41" t="str">
        <f>IF(S6&gt;=S7,"yes","no")</f>
        <v>yes</v>
      </c>
      <c r="T8" s="41" t="str">
        <f>IF(T6&gt;=T7,"yes","no")</f>
        <v>yes</v>
      </c>
      <c r="U8" s="41" t="str">
        <f>IF(U6&gt;=U7,"yes","no")</f>
        <v>yes</v>
      </c>
      <c r="V8" s="41" t="str">
        <f>IF(V6&gt;=V7,"yes","no")</f>
        <v>yes</v>
      </c>
      <c r="W8" s="42" t="s">
        <v>33</v>
      </c>
      <c r="X8" s="43"/>
      <c r="Y8" s="8" t="str">
        <f>IF(AK8=1,"PASS","fail")</f>
        <v>PASS</v>
      </c>
      <c r="Z8" s="7"/>
      <c r="AA8" s="7"/>
      <c r="AB8" s="8" t="s">
        <v>7</v>
      </c>
      <c r="AE8" s="44">
        <f>SUM(AF8:AJ8)</f>
        <v>5</v>
      </c>
      <c r="AF8" s="6">
        <f>IF(R8="yes",1,0)</f>
        <v>1</v>
      </c>
      <c r="AG8" s="6">
        <f>IF(S8="yes",1,0)</f>
        <v>1</v>
      </c>
      <c r="AH8" s="6">
        <f>IF(T8="yes",1,0)</f>
        <v>1</v>
      </c>
      <c r="AI8" s="6">
        <f>IF(U8="yes",1,0)</f>
        <v>1</v>
      </c>
      <c r="AJ8" s="6">
        <f>IF(V8="yes",1,0)</f>
        <v>1</v>
      </c>
      <c r="AK8" s="45">
        <f>IF(AE8&gt;=I8,1,0)</f>
        <v>1</v>
      </c>
    </row>
    <row r="9" spans="1:37" ht="15" customHeight="1" x14ac:dyDescent="0.25">
      <c r="A9" s="15"/>
      <c r="B9" s="9"/>
      <c r="C9" s="46" t="s">
        <v>34</v>
      </c>
      <c r="D9" s="47"/>
      <c r="E9" s="47"/>
      <c r="F9" s="47"/>
      <c r="G9" s="47"/>
      <c r="H9" s="48"/>
      <c r="I9" s="49">
        <v>1.9</v>
      </c>
      <c r="M9" s="9"/>
      <c r="N9" s="8" t="s">
        <v>7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7</v>
      </c>
    </row>
    <row r="10" spans="1:37" ht="15" customHeight="1" x14ac:dyDescent="0.25">
      <c r="A10" s="9"/>
      <c r="B10" s="9"/>
      <c r="C10" s="50" t="s">
        <v>35</v>
      </c>
      <c r="D10" s="51"/>
      <c r="E10" s="51"/>
      <c r="F10" s="51"/>
      <c r="G10" s="51"/>
      <c r="H10" s="52"/>
      <c r="I10" s="53">
        <v>1</v>
      </c>
      <c r="M10" s="9"/>
      <c r="N10" s="8" t="s">
        <v>7</v>
      </c>
      <c r="Z10" s="7"/>
      <c r="AA10" s="7"/>
      <c r="AB10" s="8" t="s">
        <v>7</v>
      </c>
      <c r="AC10" s="9"/>
    </row>
    <row r="11" spans="1:37" ht="15" customHeight="1" x14ac:dyDescent="0.25">
      <c r="A11" s="9"/>
      <c r="B11" s="9"/>
      <c r="M11" s="9"/>
      <c r="N11" s="8" t="s">
        <v>7</v>
      </c>
      <c r="O11" s="54" t="s">
        <v>36</v>
      </c>
      <c r="P11" s="6" t="s">
        <v>37</v>
      </c>
      <c r="U11" s="25" t="s">
        <v>20</v>
      </c>
      <c r="V11" s="26" t="s">
        <v>21</v>
      </c>
      <c r="W11" s="27" t="s">
        <v>38</v>
      </c>
      <c r="X11" s="28"/>
      <c r="Y11" s="7"/>
      <c r="Z11" s="7"/>
      <c r="AA11" s="7"/>
      <c r="AB11" s="8" t="s">
        <v>7</v>
      </c>
    </row>
    <row r="12" spans="1:37" ht="15" customHeight="1" x14ac:dyDescent="0.25">
      <c r="A12" s="15"/>
      <c r="B12" s="9"/>
      <c r="C12" s="55" t="s">
        <v>39</v>
      </c>
      <c r="D12" s="14"/>
      <c r="E12" s="14"/>
      <c r="F12" s="36"/>
      <c r="G12" s="20" t="s">
        <v>40</v>
      </c>
      <c r="H12" s="56">
        <v>2022</v>
      </c>
      <c r="I12" s="56">
        <v>2023</v>
      </c>
      <c r="J12" s="56">
        <v>2024</v>
      </c>
      <c r="K12" s="56">
        <v>2025</v>
      </c>
      <c r="L12" s="57">
        <v>2026</v>
      </c>
      <c r="M12" s="9"/>
      <c r="N12" s="8" t="s">
        <v>7</v>
      </c>
      <c r="X12" s="7"/>
      <c r="Y12" s="7"/>
      <c r="Z12" s="7"/>
      <c r="AA12" s="7"/>
      <c r="AB12" s="8" t="s">
        <v>7</v>
      </c>
      <c r="AC12" s="9" t="s">
        <v>41</v>
      </c>
    </row>
    <row r="13" spans="1:37" ht="15" customHeight="1" x14ac:dyDescent="0.25">
      <c r="A13" s="9"/>
      <c r="B13" s="9"/>
      <c r="C13" s="58" t="s">
        <v>42</v>
      </c>
      <c r="D13" s="59"/>
      <c r="E13" s="60"/>
      <c r="F13" s="61"/>
      <c r="G13" s="33" t="s">
        <v>20</v>
      </c>
      <c r="H13" s="62">
        <v>2.0499999999999998</v>
      </c>
      <c r="I13" s="63">
        <v>2.11</v>
      </c>
      <c r="J13" s="64">
        <v>2.17</v>
      </c>
      <c r="K13" s="64">
        <v>2.2400000000000002</v>
      </c>
      <c r="L13" s="65">
        <v>2.31</v>
      </c>
      <c r="M13" s="9"/>
      <c r="N13" s="8" t="s">
        <v>7</v>
      </c>
      <c r="O13" s="7"/>
      <c r="P13" s="29"/>
      <c r="Q13" s="30"/>
      <c r="R13" s="31">
        <f>R5</f>
        <v>2022</v>
      </c>
      <c r="S13" s="31">
        <f>R13+1</f>
        <v>2023</v>
      </c>
      <c r="T13" s="31">
        <f>S13+1</f>
        <v>2024</v>
      </c>
      <c r="U13" s="31">
        <f>T13+1</f>
        <v>2025</v>
      </c>
      <c r="V13" s="31">
        <f>U13+1</f>
        <v>2026</v>
      </c>
      <c r="W13" s="7"/>
      <c r="X13" s="7"/>
      <c r="Y13" s="7"/>
      <c r="Z13" s="7"/>
      <c r="AA13" s="7"/>
      <c r="AB13" s="8" t="s">
        <v>7</v>
      </c>
      <c r="AC13" s="66">
        <f ca="1">RANDBETWEEN(0,5)/100</f>
        <v>0.03</v>
      </c>
    </row>
    <row r="14" spans="1:37" ht="15" customHeight="1" x14ac:dyDescent="0.25">
      <c r="A14" s="9"/>
      <c r="B14" s="9"/>
      <c r="C14" s="67"/>
      <c r="D14" s="32"/>
      <c r="E14" s="68"/>
      <c r="F14" s="69"/>
      <c r="G14" s="33" t="s">
        <v>43</v>
      </c>
      <c r="H14" s="22">
        <v>1200</v>
      </c>
      <c r="I14" s="22">
        <v>1320</v>
      </c>
      <c r="J14" s="22">
        <v>1452</v>
      </c>
      <c r="K14" s="22">
        <v>1597</v>
      </c>
      <c r="L14" s="18">
        <v>1757</v>
      </c>
      <c r="M14" s="9"/>
      <c r="N14" s="8" t="s">
        <v>7</v>
      </c>
      <c r="O14" s="7"/>
      <c r="P14" s="32"/>
      <c r="Q14" s="70" t="s">
        <v>44</v>
      </c>
      <c r="R14" s="34">
        <f>H16</f>
        <v>2.0499999999999998</v>
      </c>
      <c r="S14" s="34">
        <f>I16</f>
        <v>1.66</v>
      </c>
      <c r="T14" s="34">
        <f>J16</f>
        <v>1.34</v>
      </c>
      <c r="U14" s="34">
        <f>K16</f>
        <v>1.0900000000000001</v>
      </c>
      <c r="V14" s="34">
        <f>L16</f>
        <v>0.88</v>
      </c>
      <c r="W14" s="7"/>
      <c r="X14" s="7"/>
      <c r="Y14" s="7"/>
      <c r="Z14" s="7"/>
      <c r="AA14" s="7"/>
      <c r="AB14" s="8" t="s">
        <v>7</v>
      </c>
      <c r="AC14" s="71">
        <f ca="1">RANDBETWEEN(5,10)/100</f>
        <v>0.09</v>
      </c>
    </row>
    <row r="15" spans="1:37" ht="15" customHeight="1" x14ac:dyDescent="0.25">
      <c r="C15" s="50"/>
      <c r="D15" s="29"/>
      <c r="E15" s="51"/>
      <c r="F15" s="52"/>
      <c r="G15" s="30" t="s">
        <v>45</v>
      </c>
      <c r="H15" s="23">
        <v>1320</v>
      </c>
      <c r="I15" s="23">
        <v>1386</v>
      </c>
      <c r="J15" s="23">
        <v>1455</v>
      </c>
      <c r="K15" s="23">
        <v>1528</v>
      </c>
      <c r="L15" s="19">
        <v>1604</v>
      </c>
      <c r="M15" s="9"/>
      <c r="N15" s="8" t="s">
        <v>7</v>
      </c>
      <c r="O15" s="7"/>
      <c r="P15" s="32"/>
      <c r="Q15" s="72" t="s">
        <v>46</v>
      </c>
      <c r="R15" s="34">
        <f>I10</f>
        <v>1</v>
      </c>
      <c r="S15" s="34">
        <f>R15</f>
        <v>1</v>
      </c>
      <c r="T15" s="34">
        <f>S15</f>
        <v>1</v>
      </c>
      <c r="U15" s="34">
        <f>T15</f>
        <v>1</v>
      </c>
      <c r="V15" s="34">
        <f>U15</f>
        <v>1</v>
      </c>
      <c r="W15" s="7"/>
      <c r="X15" s="7"/>
      <c r="Y15" s="7"/>
      <c r="Z15" s="7"/>
      <c r="AA15" s="7"/>
      <c r="AB15" s="8" t="s">
        <v>7</v>
      </c>
      <c r="AC15" s="71">
        <f ca="1">RANDBETWEEN(3,7)/100</f>
        <v>0.03</v>
      </c>
      <c r="AE15" s="6" t="s">
        <v>28</v>
      </c>
    </row>
    <row r="16" spans="1:37" ht="15" customHeight="1" x14ac:dyDescent="0.25">
      <c r="C16" s="73" t="s">
        <v>47</v>
      </c>
      <c r="D16" s="74"/>
      <c r="E16" s="75"/>
      <c r="F16" s="76"/>
      <c r="G16" s="33" t="s">
        <v>20</v>
      </c>
      <c r="H16" s="62">
        <v>2.0499999999999998</v>
      </c>
      <c r="I16" s="63">
        <v>1.66</v>
      </c>
      <c r="J16" s="64">
        <v>1.34</v>
      </c>
      <c r="K16" s="64">
        <v>1.0900000000000001</v>
      </c>
      <c r="L16" s="65">
        <v>0.88</v>
      </c>
      <c r="M16" s="9"/>
      <c r="N16" s="8" t="s">
        <v>7</v>
      </c>
      <c r="O16" s="7"/>
      <c r="P16" s="39" t="s">
        <v>32</v>
      </c>
      <c r="Q16" s="40"/>
      <c r="R16" s="41" t="str">
        <f>IF(R14&gt;=R15,"yes","no")</f>
        <v>yes</v>
      </c>
      <c r="S16" s="41" t="str">
        <f>IF(S14&gt;=S15,"yes","no")</f>
        <v>yes</v>
      </c>
      <c r="T16" s="41" t="str">
        <f>IF(T14&gt;=T15,"yes","no")</f>
        <v>yes</v>
      </c>
      <c r="U16" s="41" t="str">
        <f>IF(U14&gt;=U15,"yes","no")</f>
        <v>yes</v>
      </c>
      <c r="V16" s="41" t="str">
        <f>IF(V14&gt;=V15,"yes","no")</f>
        <v>no</v>
      </c>
      <c r="W16" s="42" t="s">
        <v>33</v>
      </c>
      <c r="X16" s="43"/>
      <c r="Y16" s="8" t="str">
        <f>IF(AK16=1,"PASS","fail")</f>
        <v>PASS</v>
      </c>
      <c r="Z16" s="7"/>
      <c r="AA16" s="7"/>
      <c r="AB16" s="8" t="s">
        <v>7</v>
      </c>
      <c r="AC16" s="77">
        <f ca="1">RANDBETWEEN(15,25)/-100</f>
        <v>-0.24</v>
      </c>
      <c r="AE16" s="44">
        <f>SUM(AF16:AJ16)</f>
        <v>4</v>
      </c>
      <c r="AF16" s="6">
        <f>IF(R16="yes",1,0)</f>
        <v>1</v>
      </c>
      <c r="AG16" s="6">
        <f>IF(S16="yes",1,0)</f>
        <v>1</v>
      </c>
      <c r="AH16" s="6">
        <f>IF(T16="yes",1,0)</f>
        <v>1</v>
      </c>
      <c r="AI16" s="6">
        <f>IF(U16="yes",1,0)</f>
        <v>1</v>
      </c>
      <c r="AJ16" s="6">
        <f>IF(V16="yes",1,0)</f>
        <v>0</v>
      </c>
      <c r="AK16" s="45">
        <f>IF(AE16&gt;=I8,1,0)</f>
        <v>1</v>
      </c>
    </row>
    <row r="17" spans="3:37" ht="15" customHeight="1" x14ac:dyDescent="0.25">
      <c r="C17" s="78" t="s">
        <v>48</v>
      </c>
      <c r="D17" s="32"/>
      <c r="E17" s="68"/>
      <c r="F17" s="69"/>
      <c r="G17" s="33" t="s">
        <v>43</v>
      </c>
      <c r="H17" s="22">
        <v>1200</v>
      </c>
      <c r="I17" s="22">
        <v>1272</v>
      </c>
      <c r="J17" s="22">
        <v>1348</v>
      </c>
      <c r="K17" s="22">
        <v>1429</v>
      </c>
      <c r="L17" s="18">
        <v>1515</v>
      </c>
      <c r="M17" s="9"/>
      <c r="N17" s="8" t="s">
        <v>7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7</v>
      </c>
      <c r="AC17" s="71">
        <f ca="1">RANDBETWEEN(3,7)/100</f>
        <v>0.05</v>
      </c>
    </row>
    <row r="18" spans="3:37" ht="15" customHeight="1" x14ac:dyDescent="0.25">
      <c r="C18" s="50"/>
      <c r="D18" s="29"/>
      <c r="E18" s="51"/>
      <c r="F18" s="52"/>
      <c r="G18" s="30" t="s">
        <v>45</v>
      </c>
      <c r="H18" s="23">
        <v>1320</v>
      </c>
      <c r="I18" s="23">
        <v>1439</v>
      </c>
      <c r="J18" s="23">
        <v>1569</v>
      </c>
      <c r="K18" s="23">
        <v>1710</v>
      </c>
      <c r="L18" s="19">
        <v>1864</v>
      </c>
      <c r="M18" s="9"/>
      <c r="N18" s="8" t="s">
        <v>7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7</v>
      </c>
      <c r="AC18" s="71">
        <f ca="1">RANDBETWEEN(5,10)/100</f>
        <v>7.0000000000000007E-2</v>
      </c>
    </row>
    <row r="19" spans="3:37" ht="15" customHeight="1" x14ac:dyDescent="0.25">
      <c r="C19" s="79" t="s">
        <v>49</v>
      </c>
      <c r="D19" s="80"/>
      <c r="E19" s="81"/>
      <c r="F19" s="82"/>
      <c r="G19" s="33" t="s">
        <v>20</v>
      </c>
      <c r="H19" s="62">
        <v>2.0499999999999998</v>
      </c>
      <c r="I19" s="63">
        <v>1.74</v>
      </c>
      <c r="J19" s="64">
        <v>1.48</v>
      </c>
      <c r="K19" s="64">
        <v>1.26</v>
      </c>
      <c r="L19" s="65">
        <v>1.07</v>
      </c>
      <c r="M19" s="9"/>
      <c r="N19" s="8" t="s">
        <v>7</v>
      </c>
      <c r="O19" s="83" t="s">
        <v>50</v>
      </c>
      <c r="P19" s="6" t="s">
        <v>51</v>
      </c>
      <c r="U19" s="84" t="s">
        <v>43</v>
      </c>
      <c r="V19" s="26" t="s">
        <v>21</v>
      </c>
      <c r="W19" s="27" t="s">
        <v>45</v>
      </c>
      <c r="X19" s="28"/>
      <c r="Y19" s="7"/>
      <c r="Z19" s="7"/>
      <c r="AA19" s="7"/>
      <c r="AB19" s="8" t="s">
        <v>7</v>
      </c>
      <c r="AC19" s="85">
        <f ca="1">RANDBETWEEN(15,25)/-100</f>
        <v>-0.17</v>
      </c>
    </row>
    <row r="20" spans="3:37" ht="15" customHeight="1" x14ac:dyDescent="0.25">
      <c r="C20" s="67" t="s">
        <v>52</v>
      </c>
      <c r="D20" s="32"/>
      <c r="E20" s="68"/>
      <c r="F20" s="69"/>
      <c r="G20" s="33" t="s">
        <v>43</v>
      </c>
      <c r="H20" s="22">
        <v>1200</v>
      </c>
      <c r="I20" s="22">
        <v>1176</v>
      </c>
      <c r="J20" s="22">
        <v>1152</v>
      </c>
      <c r="K20" s="22">
        <v>1129</v>
      </c>
      <c r="L20" s="18">
        <v>1106</v>
      </c>
      <c r="M20" s="9"/>
      <c r="N20" s="8" t="s">
        <v>7</v>
      </c>
      <c r="X20" s="7"/>
      <c r="Y20" s="7"/>
      <c r="Z20" s="7"/>
      <c r="AA20" s="7"/>
      <c r="AB20" s="8" t="s">
        <v>7</v>
      </c>
      <c r="AC20" s="71">
        <f ca="1">RANDBETWEEN(-5,5)/100</f>
        <v>-0.02</v>
      </c>
    </row>
    <row r="21" spans="3:37" ht="15" customHeight="1" x14ac:dyDescent="0.25">
      <c r="C21" s="50"/>
      <c r="D21" s="29"/>
      <c r="E21" s="51"/>
      <c r="F21" s="52"/>
      <c r="G21" s="30" t="s">
        <v>45</v>
      </c>
      <c r="H21" s="23">
        <v>1320</v>
      </c>
      <c r="I21" s="23">
        <v>1439</v>
      </c>
      <c r="J21" s="23">
        <v>1569</v>
      </c>
      <c r="K21" s="23">
        <v>1710</v>
      </c>
      <c r="L21" s="19">
        <v>1864</v>
      </c>
      <c r="M21" s="9"/>
      <c r="N21" s="8" t="s">
        <v>7</v>
      </c>
      <c r="O21" s="7"/>
      <c r="P21" s="29"/>
      <c r="Q21" s="30"/>
      <c r="R21" s="31">
        <f>R13</f>
        <v>2022</v>
      </c>
      <c r="S21" s="31">
        <f>R21+1</f>
        <v>2023</v>
      </c>
      <c r="T21" s="31">
        <f>S21+1</f>
        <v>2024</v>
      </c>
      <c r="U21" s="31">
        <f>T21+1</f>
        <v>2025</v>
      </c>
      <c r="V21" s="31">
        <f>U21+1</f>
        <v>2026</v>
      </c>
      <c r="W21" s="7"/>
      <c r="X21" s="7"/>
      <c r="Y21" s="7"/>
      <c r="Z21" s="7"/>
      <c r="AA21" s="7"/>
      <c r="AB21" s="8" t="s">
        <v>7</v>
      </c>
      <c r="AC21" s="71">
        <f ca="1">RANDBETWEEN(5,10)/100</f>
        <v>0.09</v>
      </c>
    </row>
    <row r="22" spans="3:37" ht="15" customHeight="1" x14ac:dyDescent="0.25">
      <c r="C22" s="79" t="s">
        <v>53</v>
      </c>
      <c r="D22" s="80"/>
      <c r="E22" s="81"/>
      <c r="F22" s="82"/>
      <c r="G22" s="33" t="s">
        <v>20</v>
      </c>
      <c r="H22" s="62">
        <v>2.0499999999999998</v>
      </c>
      <c r="I22" s="63">
        <v>1.64</v>
      </c>
      <c r="J22" s="64">
        <v>1.31</v>
      </c>
      <c r="K22" s="64">
        <v>1.05</v>
      </c>
      <c r="L22" s="65">
        <v>0.84</v>
      </c>
      <c r="M22" s="9"/>
      <c r="N22" s="8" t="s">
        <v>7</v>
      </c>
      <c r="O22" s="7"/>
      <c r="P22" s="32" t="s">
        <v>43</v>
      </c>
      <c r="Q22" s="70"/>
      <c r="R22" s="86">
        <f t="shared" ref="R22:V23" si="0">H20</f>
        <v>1200</v>
      </c>
      <c r="S22" s="86">
        <f t="shared" si="0"/>
        <v>1176</v>
      </c>
      <c r="T22" s="86">
        <f t="shared" si="0"/>
        <v>1152</v>
      </c>
      <c r="U22" s="86">
        <f t="shared" si="0"/>
        <v>1129</v>
      </c>
      <c r="V22" s="86">
        <f t="shared" si="0"/>
        <v>1106</v>
      </c>
      <c r="W22" s="7"/>
      <c r="X22" s="7"/>
      <c r="Y22" s="7"/>
      <c r="Z22" s="7"/>
      <c r="AA22" s="7"/>
      <c r="AB22" s="8" t="s">
        <v>7</v>
      </c>
      <c r="AC22" s="85">
        <f ca="1">RANDBETWEEN(15,25)/-100</f>
        <v>-0.16</v>
      </c>
    </row>
    <row r="23" spans="3:37" ht="15" customHeight="1" x14ac:dyDescent="0.25">
      <c r="C23" s="67" t="s">
        <v>54</v>
      </c>
      <c r="D23" s="32"/>
      <c r="E23" s="68"/>
      <c r="F23" s="69"/>
      <c r="G23" s="33" t="s">
        <v>43</v>
      </c>
      <c r="H23" s="22">
        <v>1200</v>
      </c>
      <c r="I23" s="22">
        <v>1236</v>
      </c>
      <c r="J23" s="22">
        <v>1273</v>
      </c>
      <c r="K23" s="22">
        <v>1311</v>
      </c>
      <c r="L23" s="18">
        <v>1350</v>
      </c>
      <c r="M23" s="9"/>
      <c r="N23" s="8" t="s">
        <v>7</v>
      </c>
      <c r="O23" s="7"/>
      <c r="P23" s="32" t="s">
        <v>45</v>
      </c>
      <c r="Q23" s="72"/>
      <c r="R23" s="86">
        <f t="shared" si="0"/>
        <v>1320</v>
      </c>
      <c r="S23" s="86">
        <f t="shared" si="0"/>
        <v>1439</v>
      </c>
      <c r="T23" s="86">
        <f t="shared" si="0"/>
        <v>1569</v>
      </c>
      <c r="U23" s="86">
        <f t="shared" si="0"/>
        <v>1710</v>
      </c>
      <c r="V23" s="86">
        <f t="shared" si="0"/>
        <v>1864</v>
      </c>
      <c r="W23" s="7"/>
      <c r="X23" s="7"/>
      <c r="Y23" s="7"/>
      <c r="Z23" s="7"/>
      <c r="AA23" s="7"/>
      <c r="AB23" s="8" t="s">
        <v>7</v>
      </c>
      <c r="AC23" s="71">
        <f ca="1">RANDBETWEEN(-5,5)/100</f>
        <v>0.05</v>
      </c>
      <c r="AE23" s="6" t="s">
        <v>28</v>
      </c>
    </row>
    <row r="24" spans="3:37" ht="15" customHeight="1" x14ac:dyDescent="0.25">
      <c r="C24" s="50"/>
      <c r="D24" s="29"/>
      <c r="E24" s="51"/>
      <c r="F24" s="52"/>
      <c r="G24" s="30" t="s">
        <v>45</v>
      </c>
      <c r="H24" s="23">
        <v>1320</v>
      </c>
      <c r="I24" s="23">
        <v>1439</v>
      </c>
      <c r="J24" s="23">
        <v>1569</v>
      </c>
      <c r="K24" s="23">
        <v>1710</v>
      </c>
      <c r="L24" s="19">
        <v>1864</v>
      </c>
      <c r="M24" s="9"/>
      <c r="N24" s="8" t="s">
        <v>7</v>
      </c>
      <c r="O24" s="7"/>
      <c r="P24" s="39" t="s">
        <v>32</v>
      </c>
      <c r="Q24" s="40"/>
      <c r="R24" s="41" t="str">
        <f>IF(R22&gt;=R23,"yes","no")</f>
        <v>no</v>
      </c>
      <c r="S24" s="41" t="str">
        <f>IF(S22&gt;=S23,"yes","no")</f>
        <v>no</v>
      </c>
      <c r="T24" s="41" t="str">
        <f>IF(T22&gt;=T23,"yes","no")</f>
        <v>no</v>
      </c>
      <c r="U24" s="41" t="str">
        <f>IF(U22&gt;=U23,"yes","no")</f>
        <v>no</v>
      </c>
      <c r="V24" s="41" t="str">
        <f>IF(V22&gt;=V23,"yes","no")</f>
        <v>no</v>
      </c>
      <c r="W24" s="42" t="s">
        <v>33</v>
      </c>
      <c r="X24" s="43"/>
      <c r="Y24" s="8" t="str">
        <f>IF(AK24=1,"PASS","fail")</f>
        <v>fail</v>
      </c>
      <c r="Z24" s="7"/>
      <c r="AA24" s="7"/>
      <c r="AB24" s="8" t="s">
        <v>7</v>
      </c>
      <c r="AC24" s="71">
        <f ca="1">RANDBETWEEN(5,10)/100</f>
        <v>0.09</v>
      </c>
      <c r="AE24" s="44">
        <f>SUM(AF24:AJ24)</f>
        <v>0</v>
      </c>
      <c r="AF24" s="6">
        <f>IF(R24="yes",1,0)</f>
        <v>0</v>
      </c>
      <c r="AG24" s="6">
        <f>IF(S24="yes",1,0)</f>
        <v>0</v>
      </c>
      <c r="AH24" s="6">
        <f>IF(T24="yes",1,0)</f>
        <v>0</v>
      </c>
      <c r="AI24" s="6">
        <f>IF(U24="yes",1,0)</f>
        <v>0</v>
      </c>
      <c r="AJ24" s="6">
        <f>IF(V24="yes",1,0)</f>
        <v>0</v>
      </c>
      <c r="AK24" s="45">
        <f>IF(AE24&gt;=I8,1,0)</f>
        <v>0</v>
      </c>
    </row>
    <row r="25" spans="3:37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7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</row>
    <row r="26" spans="3:37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7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  <c r="AC26" s="7"/>
    </row>
    <row r="27" spans="3:37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7</v>
      </c>
      <c r="O27" s="83" t="s">
        <v>55</v>
      </c>
      <c r="P27" s="6" t="s">
        <v>56</v>
      </c>
      <c r="U27" s="84" t="s">
        <v>43</v>
      </c>
      <c r="V27" s="26" t="s">
        <v>21</v>
      </c>
      <c r="W27" s="27" t="s">
        <v>45</v>
      </c>
      <c r="X27" s="28"/>
      <c r="Y27" s="7"/>
      <c r="Z27" s="7"/>
      <c r="AA27" s="7"/>
      <c r="AB27" s="8" t="s">
        <v>7</v>
      </c>
      <c r="AC27" s="7"/>
    </row>
    <row r="28" spans="3:37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7</v>
      </c>
      <c r="X28" s="7"/>
      <c r="Y28" s="7"/>
      <c r="Z28" s="7"/>
      <c r="AA28" s="7"/>
      <c r="AB28" s="8" t="s">
        <v>7</v>
      </c>
      <c r="AC28" s="7"/>
    </row>
    <row r="29" spans="3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7</v>
      </c>
      <c r="O29" s="7"/>
      <c r="P29" s="29"/>
      <c r="Q29" s="30"/>
      <c r="R29" s="31">
        <f>R21</f>
        <v>2022</v>
      </c>
      <c r="S29" s="31">
        <f>R29+1</f>
        <v>2023</v>
      </c>
      <c r="T29" s="31">
        <f>S29+1</f>
        <v>2024</v>
      </c>
      <c r="U29" s="31">
        <f>T29+1</f>
        <v>2025</v>
      </c>
      <c r="V29" s="31">
        <f>U29+1</f>
        <v>2026</v>
      </c>
      <c r="W29" s="7"/>
      <c r="X29" s="7"/>
      <c r="Y29" s="7"/>
      <c r="Z29" s="7"/>
      <c r="AA29" s="7"/>
      <c r="AB29" s="8" t="s">
        <v>7</v>
      </c>
      <c r="AC29" s="7"/>
    </row>
    <row r="30" spans="3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7</v>
      </c>
      <c r="O30" s="7"/>
      <c r="P30" s="32" t="s">
        <v>43</v>
      </c>
      <c r="Q30" s="70"/>
      <c r="R30" s="86">
        <f t="shared" ref="R30:V31" si="1">H23</f>
        <v>1200</v>
      </c>
      <c r="S30" s="86">
        <f t="shared" si="1"/>
        <v>1236</v>
      </c>
      <c r="T30" s="86">
        <f t="shared" si="1"/>
        <v>1273</v>
      </c>
      <c r="U30" s="86">
        <f t="shared" si="1"/>
        <v>1311</v>
      </c>
      <c r="V30" s="86">
        <f t="shared" si="1"/>
        <v>1350</v>
      </c>
      <c r="W30" s="7"/>
      <c r="X30" s="7"/>
      <c r="Y30" s="7"/>
      <c r="Z30" s="7"/>
      <c r="AA30" s="7"/>
      <c r="AB30" s="8" t="s">
        <v>7</v>
      </c>
      <c r="AC30" s="7"/>
    </row>
    <row r="31" spans="3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7</v>
      </c>
      <c r="O31" s="7"/>
      <c r="P31" s="32" t="s">
        <v>45</v>
      </c>
      <c r="Q31" s="72"/>
      <c r="R31" s="86">
        <f t="shared" si="1"/>
        <v>1320</v>
      </c>
      <c r="S31" s="86">
        <f t="shared" si="1"/>
        <v>1439</v>
      </c>
      <c r="T31" s="86">
        <f t="shared" si="1"/>
        <v>1569</v>
      </c>
      <c r="U31" s="86">
        <f t="shared" si="1"/>
        <v>1710</v>
      </c>
      <c r="V31" s="86">
        <f t="shared" si="1"/>
        <v>1864</v>
      </c>
      <c r="W31" s="7"/>
      <c r="X31" s="7"/>
      <c r="Y31" s="7"/>
      <c r="Z31" s="7"/>
      <c r="AA31" s="7"/>
      <c r="AB31" s="8" t="s">
        <v>7</v>
      </c>
      <c r="AC31" s="7"/>
      <c r="AE31" s="6" t="s">
        <v>28</v>
      </c>
    </row>
    <row r="32" spans="3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7</v>
      </c>
      <c r="O32" s="7"/>
      <c r="P32" s="39" t="s">
        <v>32</v>
      </c>
      <c r="Q32" s="40"/>
      <c r="R32" s="41" t="str">
        <f>IF(R30&gt;=R31,"yes","no")</f>
        <v>no</v>
      </c>
      <c r="S32" s="41" t="str">
        <f>IF(S30&gt;=S31,"yes","no")</f>
        <v>no</v>
      </c>
      <c r="T32" s="41" t="str">
        <f>IF(T30&gt;=T31,"yes","no")</f>
        <v>no</v>
      </c>
      <c r="U32" s="41" t="str">
        <f>IF(U30&gt;=U31,"yes","no")</f>
        <v>no</v>
      </c>
      <c r="V32" s="41" t="str">
        <f>IF(V30&gt;=V31,"yes","no")</f>
        <v>no</v>
      </c>
      <c r="W32" s="42" t="s">
        <v>33</v>
      </c>
      <c r="X32" s="43"/>
      <c r="Y32" s="8" t="str">
        <f>IF(AK32=1,"PASS","fail")</f>
        <v>fail</v>
      </c>
      <c r="Z32" s="7"/>
      <c r="AA32" s="7"/>
      <c r="AB32" s="8" t="s">
        <v>7</v>
      </c>
      <c r="AC32" s="7"/>
      <c r="AE32" s="44">
        <f>SUM(AF32:AJ32)</f>
        <v>0</v>
      </c>
      <c r="AF32" s="6">
        <f>IF(R32="yes",1,0)</f>
        <v>0</v>
      </c>
      <c r="AG32" s="6">
        <f>IF(S32="yes",1,0)</f>
        <v>0</v>
      </c>
      <c r="AH32" s="6">
        <f>IF(T32="yes",1,0)</f>
        <v>0</v>
      </c>
      <c r="AI32" s="6">
        <f>IF(U32="yes",1,0)</f>
        <v>0</v>
      </c>
      <c r="AJ32" s="6">
        <f>IF(V32="yes",1,0)</f>
        <v>0</v>
      </c>
      <c r="AK32" s="45">
        <f>IF(AE32&gt;=I8,1,0)</f>
        <v>0</v>
      </c>
    </row>
    <row r="33" spans="3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7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7</v>
      </c>
      <c r="AC33" s="7"/>
    </row>
    <row r="34" spans="3:29" ht="15" customHeight="1" x14ac:dyDescent="0.25">
      <c r="N34" s="8" t="s">
        <v>7</v>
      </c>
      <c r="AB34" s="8" t="s">
        <v>7</v>
      </c>
    </row>
    <row r="35" spans="3:29" ht="15" customHeight="1" x14ac:dyDescent="0.25">
      <c r="N35" s="8" t="s">
        <v>7</v>
      </c>
      <c r="O35" s="87" t="s">
        <v>57</v>
      </c>
      <c r="P35" s="7" t="s">
        <v>58</v>
      </c>
      <c r="Q35" s="7"/>
      <c r="R35" s="7"/>
      <c r="S35" s="7"/>
      <c r="T35" s="7"/>
      <c r="U35" s="7"/>
      <c r="V35" s="7"/>
      <c r="W35" s="7"/>
      <c r="AB35" s="8" t="s">
        <v>7</v>
      </c>
    </row>
    <row r="36" spans="3:29" ht="15" customHeight="1" x14ac:dyDescent="0.25">
      <c r="N36" s="8" t="s">
        <v>7</v>
      </c>
      <c r="O36" s="7"/>
      <c r="P36" s="7"/>
      <c r="Q36" s="7"/>
      <c r="R36" s="7"/>
      <c r="S36" s="7"/>
      <c r="T36" s="7"/>
      <c r="U36" s="7"/>
      <c r="V36" s="7"/>
      <c r="W36" s="7"/>
      <c r="AB36" s="8" t="s">
        <v>7</v>
      </c>
    </row>
    <row r="37" spans="3:29" ht="15" customHeight="1" x14ac:dyDescent="0.25">
      <c r="N37" s="8" t="s">
        <v>7</v>
      </c>
      <c r="O37" s="7"/>
      <c r="P37" s="7" t="s">
        <v>59</v>
      </c>
      <c r="Q37" s="7"/>
      <c r="R37" s="88" t="str">
        <f>IF(SUM(AK32,AK24,AK16,AK8)=4,"is","is not")</f>
        <v>is not</v>
      </c>
      <c r="S37" s="7" t="s">
        <v>60</v>
      </c>
      <c r="T37" s="7"/>
      <c r="U37" s="7"/>
      <c r="V37" s="7"/>
      <c r="W37" s="7"/>
      <c r="AB37" s="8" t="s">
        <v>7</v>
      </c>
    </row>
    <row r="38" spans="3:29" ht="15" customHeight="1" x14ac:dyDescent="0.25">
      <c r="N38" s="8" t="s">
        <v>7</v>
      </c>
      <c r="AB38" s="8" t="s">
        <v>7</v>
      </c>
    </row>
    <row r="39" spans="3:29" ht="15" customHeight="1" x14ac:dyDescent="0.25">
      <c r="N39" s="8" t="s">
        <v>7</v>
      </c>
      <c r="AB39" s="8" t="s">
        <v>7</v>
      </c>
    </row>
    <row r="40" spans="3:29" ht="15" customHeight="1" x14ac:dyDescent="0.25">
      <c r="N40" s="8" t="s">
        <v>7</v>
      </c>
      <c r="AB40" s="8" t="s">
        <v>7</v>
      </c>
    </row>
    <row r="41" spans="3:29" ht="15" customHeight="1" x14ac:dyDescent="0.25">
      <c r="N41" s="8" t="s">
        <v>7</v>
      </c>
      <c r="AB41" s="8" t="s">
        <v>7</v>
      </c>
    </row>
    <row r="42" spans="3:29" ht="15" customHeight="1" x14ac:dyDescent="0.25">
      <c r="N42" s="8" t="s">
        <v>7</v>
      </c>
      <c r="AB42" s="8" t="s">
        <v>7</v>
      </c>
    </row>
    <row r="43" spans="3:29" ht="15" customHeight="1" x14ac:dyDescent="0.25">
      <c r="N43" s="8" t="s">
        <v>7</v>
      </c>
      <c r="AB43" s="8" t="s">
        <v>7</v>
      </c>
    </row>
    <row r="44" spans="3:29" ht="15" customHeight="1" x14ac:dyDescent="0.25">
      <c r="N44" s="8" t="s">
        <v>7</v>
      </c>
      <c r="AB44" s="8" t="s">
        <v>7</v>
      </c>
    </row>
    <row r="45" spans="3:29" ht="15" customHeight="1" x14ac:dyDescent="0.25">
      <c r="N45" s="8" t="s">
        <v>7</v>
      </c>
      <c r="AB45" s="8" t="s">
        <v>7</v>
      </c>
    </row>
    <row r="46" spans="3:29" ht="15" customHeight="1" x14ac:dyDescent="0.25">
      <c r="N46" s="8" t="s">
        <v>7</v>
      </c>
      <c r="AB46" s="8" t="s">
        <v>7</v>
      </c>
    </row>
    <row r="47" spans="3:29" ht="15" customHeight="1" x14ac:dyDescent="0.25">
      <c r="N47" s="8" t="s">
        <v>7</v>
      </c>
      <c r="AB47" s="8" t="s">
        <v>7</v>
      </c>
    </row>
    <row r="48" spans="3:29" ht="15" customHeight="1" x14ac:dyDescent="0.25">
      <c r="N48" s="8" t="s">
        <v>7</v>
      </c>
      <c r="AB48" s="8" t="s">
        <v>7</v>
      </c>
    </row>
    <row r="49" spans="12:28" ht="15" customHeight="1" x14ac:dyDescent="0.25">
      <c r="N49" s="8" t="s">
        <v>7</v>
      </c>
      <c r="AB49" s="8" t="s">
        <v>7</v>
      </c>
    </row>
    <row r="50" spans="12:28" ht="15" customHeight="1" x14ac:dyDescent="0.25">
      <c r="N50" s="8" t="s">
        <v>7</v>
      </c>
      <c r="AB50" s="8" t="s">
        <v>7</v>
      </c>
    </row>
    <row r="51" spans="12:28" ht="15" customHeight="1" x14ac:dyDescent="0.25">
      <c r="N51" s="8" t="s">
        <v>7</v>
      </c>
      <c r="AB51" s="8" t="s">
        <v>7</v>
      </c>
    </row>
    <row r="52" spans="12:28" ht="15" customHeight="1" x14ac:dyDescent="0.25">
      <c r="N52" s="8" t="s">
        <v>7</v>
      </c>
      <c r="AB52" s="8" t="s">
        <v>7</v>
      </c>
    </row>
    <row r="53" spans="12:28" ht="15" customHeight="1" x14ac:dyDescent="0.25">
      <c r="N53" s="8" t="s">
        <v>7</v>
      </c>
      <c r="AB53" s="8" t="s">
        <v>7</v>
      </c>
    </row>
    <row r="54" spans="12:28" ht="15" customHeight="1" x14ac:dyDescent="0.25">
      <c r="N54" s="8" t="s">
        <v>7</v>
      </c>
      <c r="AB54" s="8" t="s">
        <v>7</v>
      </c>
    </row>
    <row r="55" spans="12:28" ht="15" customHeight="1" x14ac:dyDescent="0.25">
      <c r="N55" s="8" t="s">
        <v>7</v>
      </c>
      <c r="AB55" s="8" t="s">
        <v>7</v>
      </c>
    </row>
    <row r="56" spans="12:28" ht="15" customHeight="1" x14ac:dyDescent="0.25">
      <c r="N56" s="8" t="s">
        <v>7</v>
      </c>
      <c r="AB56" s="8" t="s">
        <v>7</v>
      </c>
    </row>
    <row r="57" spans="12:28" ht="15" customHeight="1" x14ac:dyDescent="0.25">
      <c r="N57" s="8" t="s">
        <v>7</v>
      </c>
      <c r="AB57" s="8" t="s">
        <v>7</v>
      </c>
    </row>
    <row r="58" spans="12:28" ht="15" customHeight="1" x14ac:dyDescent="0.25">
      <c r="N58" s="8" t="s">
        <v>7</v>
      </c>
      <c r="AB58" s="8" t="s">
        <v>7</v>
      </c>
    </row>
    <row r="59" spans="12:28" ht="15" customHeight="1" x14ac:dyDescent="0.25">
      <c r="N59" s="8" t="s">
        <v>7</v>
      </c>
      <c r="AB59" s="8" t="s">
        <v>7</v>
      </c>
    </row>
    <row r="60" spans="12:28" x14ac:dyDescent="0.25">
      <c r="L60" s="8" t="s">
        <v>7</v>
      </c>
    </row>
  </sheetData>
  <conditionalFormatting sqref="R8:V8">
    <cfRule type="cellIs" dxfId="69" priority="12" operator="equal">
      <formula>"yes"</formula>
    </cfRule>
    <cfRule type="cellIs" dxfId="68" priority="14" stopIfTrue="1" operator="equal">
      <formula>"no"</formula>
    </cfRule>
  </conditionalFormatting>
  <conditionalFormatting sqref="S8:V8">
    <cfRule type="cellIs" dxfId="67" priority="13" operator="equal">
      <formula>"no"</formula>
    </cfRule>
  </conditionalFormatting>
  <conditionalFormatting sqref="R16:V16">
    <cfRule type="cellIs" dxfId="66" priority="9" operator="equal">
      <formula>"yes"</formula>
    </cfRule>
    <cfRule type="cellIs" dxfId="65" priority="11" stopIfTrue="1" operator="equal">
      <formula>"no"</formula>
    </cfRule>
  </conditionalFormatting>
  <conditionalFormatting sqref="S16:V16">
    <cfRule type="cellIs" dxfId="64" priority="10" operator="equal">
      <formula>"no"</formula>
    </cfRule>
  </conditionalFormatting>
  <conditionalFormatting sqref="R24:V24">
    <cfRule type="cellIs" dxfId="63" priority="6" operator="equal">
      <formula>"yes"</formula>
    </cfRule>
    <cfRule type="cellIs" dxfId="62" priority="8" stopIfTrue="1" operator="equal">
      <formula>"no"</formula>
    </cfRule>
  </conditionalFormatting>
  <conditionalFormatting sqref="S24:V24">
    <cfRule type="cellIs" dxfId="61" priority="7" operator="equal">
      <formula>"no"</formula>
    </cfRule>
  </conditionalFormatting>
  <conditionalFormatting sqref="R32:V32">
    <cfRule type="cellIs" dxfId="60" priority="3" operator="equal">
      <formula>"yes"</formula>
    </cfRule>
    <cfRule type="cellIs" dxfId="59" priority="5" stopIfTrue="1" operator="equal">
      <formula>"no"</formula>
    </cfRule>
  </conditionalFormatting>
  <conditionalFormatting sqref="S32:V32">
    <cfRule type="cellIs" dxfId="58" priority="4" operator="equal">
      <formula>"no"</formula>
    </cfRule>
  </conditionalFormatting>
  <conditionalFormatting sqref="R37">
    <cfRule type="cellIs" dxfId="57" priority="1" operator="equal">
      <formula>"is"</formula>
    </cfRule>
    <cfRule type="cellIs" dxfId="56" priority="2" operator="equal">
      <formula>"is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15</v>
      </c>
      <c r="D1" s="16"/>
      <c r="E1" s="16"/>
      <c r="N1" s="17" t="s">
        <v>7</v>
      </c>
      <c r="AB1" s="17" t="s">
        <v>7</v>
      </c>
    </row>
    <row r="2" spans="1:37" ht="15" customHeight="1" x14ac:dyDescent="0.25">
      <c r="A2" s="5" t="s">
        <v>4</v>
      </c>
      <c r="C2" s="6" t="s">
        <v>16</v>
      </c>
      <c r="N2" s="17" t="s">
        <v>7</v>
      </c>
      <c r="AB2" s="17" t="s">
        <v>7</v>
      </c>
    </row>
    <row r="3" spans="1:37" ht="15" customHeight="1" x14ac:dyDescent="0.25">
      <c r="A3" s="5" t="s">
        <v>5</v>
      </c>
      <c r="C3" s="6" t="s">
        <v>17</v>
      </c>
      <c r="N3" s="17" t="s">
        <v>7</v>
      </c>
      <c r="O3" s="24" t="s">
        <v>18</v>
      </c>
      <c r="P3" s="6" t="s">
        <v>19</v>
      </c>
      <c r="U3" s="25" t="s">
        <v>20</v>
      </c>
      <c r="V3" s="26" t="s">
        <v>21</v>
      </c>
      <c r="W3" s="27" t="s">
        <v>22</v>
      </c>
      <c r="X3" s="28"/>
      <c r="AB3" s="17" t="s">
        <v>7</v>
      </c>
      <c r="AC3" s="5" t="s">
        <v>23</v>
      </c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7</v>
      </c>
      <c r="AB4" s="8" t="s">
        <v>7</v>
      </c>
      <c r="AC4" s="9"/>
    </row>
    <row r="5" spans="1:37" ht="15" customHeight="1" x14ac:dyDescent="0.25">
      <c r="A5" s="15" t="s">
        <v>8</v>
      </c>
      <c r="C5" s="7" t="s">
        <v>24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7</v>
      </c>
      <c r="O5" s="7"/>
      <c r="P5" s="29"/>
      <c r="Q5" s="30"/>
      <c r="R5" s="31">
        <f>H12</f>
        <v>2022</v>
      </c>
      <c r="S5" s="31">
        <f>R5+1</f>
        <v>2023</v>
      </c>
      <c r="T5" s="31">
        <f>S5+1</f>
        <v>2024</v>
      </c>
      <c r="U5" s="31">
        <f>T5+1</f>
        <v>2025</v>
      </c>
      <c r="V5" s="31">
        <f>U5+1</f>
        <v>2026</v>
      </c>
      <c r="W5" s="7"/>
      <c r="X5" s="7"/>
      <c r="Y5" s="7"/>
      <c r="Z5" s="7"/>
      <c r="AA5" s="7"/>
      <c r="AB5" s="8" t="s">
        <v>7</v>
      </c>
      <c r="AC5" s="9"/>
    </row>
    <row r="6" spans="1:37" ht="15" customHeight="1" x14ac:dyDescent="0.25">
      <c r="C6" s="7" t="s">
        <v>25</v>
      </c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7</v>
      </c>
      <c r="O6" s="7"/>
      <c r="P6" s="32" t="s">
        <v>26</v>
      </c>
      <c r="Q6" s="33"/>
      <c r="R6" s="34">
        <f>H13</f>
        <v>2.1</v>
      </c>
      <c r="S6" s="34">
        <f>I13</f>
        <v>2.14</v>
      </c>
      <c r="T6" s="34">
        <f>J13</f>
        <v>2.1800000000000002</v>
      </c>
      <c r="U6" s="34">
        <f>K13</f>
        <v>2.2200000000000002</v>
      </c>
      <c r="V6" s="34">
        <f>L13</f>
        <v>2.2599999999999998</v>
      </c>
      <c r="W6" s="7"/>
      <c r="X6" s="7"/>
      <c r="Y6" s="7"/>
      <c r="Z6" s="7"/>
      <c r="AA6" s="7"/>
      <c r="AB6" s="8" t="s">
        <v>7</v>
      </c>
      <c r="AC6" s="9"/>
    </row>
    <row r="7" spans="1:37" ht="15" customHeight="1" x14ac:dyDescent="0.25">
      <c r="J7" s="7"/>
      <c r="K7" s="7"/>
      <c r="L7" s="7"/>
      <c r="M7" s="9"/>
      <c r="N7" s="8" t="s">
        <v>7</v>
      </c>
      <c r="O7" s="7"/>
      <c r="P7" s="32" t="s">
        <v>27</v>
      </c>
      <c r="Q7" s="33"/>
      <c r="R7" s="34">
        <f>I9</f>
        <v>1.7</v>
      </c>
      <c r="S7" s="34">
        <f>R7</f>
        <v>1.7</v>
      </c>
      <c r="T7" s="34">
        <f>S7</f>
        <v>1.7</v>
      </c>
      <c r="U7" s="34">
        <f>T7</f>
        <v>1.7</v>
      </c>
      <c r="V7" s="34">
        <f>U7</f>
        <v>1.7</v>
      </c>
      <c r="W7" s="7"/>
      <c r="X7" s="7"/>
      <c r="Y7" s="7"/>
      <c r="Z7" s="7"/>
      <c r="AA7" s="7"/>
      <c r="AB7" s="8" t="s">
        <v>7</v>
      </c>
      <c r="AC7" s="9"/>
      <c r="AE7" s="6" t="s">
        <v>28</v>
      </c>
      <c r="AK7" s="6" t="s">
        <v>29</v>
      </c>
    </row>
    <row r="8" spans="1:37" ht="15" customHeight="1" x14ac:dyDescent="0.25">
      <c r="A8" s="15" t="s">
        <v>6</v>
      </c>
      <c r="B8" s="9"/>
      <c r="C8" s="35" t="s">
        <v>30</v>
      </c>
      <c r="D8" s="14"/>
      <c r="E8" s="14"/>
      <c r="F8" s="14"/>
      <c r="G8" s="14"/>
      <c r="H8" s="36"/>
      <c r="I8" s="37">
        <v>3</v>
      </c>
      <c r="J8" s="38" t="s">
        <v>31</v>
      </c>
      <c r="M8" s="9"/>
      <c r="N8" s="8" t="s">
        <v>7</v>
      </c>
      <c r="O8" s="7"/>
      <c r="P8" s="39" t="s">
        <v>32</v>
      </c>
      <c r="Q8" s="40"/>
      <c r="R8" s="41" t="str">
        <f>IF(R6&gt;=R7,"yes","no")</f>
        <v>yes</v>
      </c>
      <c r="S8" s="41" t="str">
        <f>IF(S6&gt;=S7,"yes","no")</f>
        <v>yes</v>
      </c>
      <c r="T8" s="41" t="str">
        <f>IF(T6&gt;=T7,"yes","no")</f>
        <v>yes</v>
      </c>
      <c r="U8" s="41" t="str">
        <f>IF(U6&gt;=U7,"yes","no")</f>
        <v>yes</v>
      </c>
      <c r="V8" s="41" t="str">
        <f>IF(V6&gt;=V7,"yes","no")</f>
        <v>yes</v>
      </c>
      <c r="W8" s="42" t="s">
        <v>33</v>
      </c>
      <c r="X8" s="43"/>
      <c r="Y8" s="8" t="str">
        <f>IF(AK8=1,"PASS","fail")</f>
        <v>PASS</v>
      </c>
      <c r="Z8" s="7"/>
      <c r="AA8" s="7"/>
      <c r="AB8" s="8" t="s">
        <v>7</v>
      </c>
      <c r="AE8" s="44">
        <f>SUM(AF8:AJ8)</f>
        <v>5</v>
      </c>
      <c r="AF8" s="6">
        <f>IF(R8="yes",1,0)</f>
        <v>1</v>
      </c>
      <c r="AG8" s="6">
        <f>IF(S8="yes",1,0)</f>
        <v>1</v>
      </c>
      <c r="AH8" s="6">
        <f>IF(T8="yes",1,0)</f>
        <v>1</v>
      </c>
      <c r="AI8" s="6">
        <f>IF(U8="yes",1,0)</f>
        <v>1</v>
      </c>
      <c r="AJ8" s="6">
        <f>IF(V8="yes",1,0)</f>
        <v>1</v>
      </c>
      <c r="AK8" s="45">
        <f>IF(AE8&gt;=I8,1,0)</f>
        <v>1</v>
      </c>
    </row>
    <row r="9" spans="1:37" ht="15" customHeight="1" x14ac:dyDescent="0.25">
      <c r="A9" s="15"/>
      <c r="B9" s="9"/>
      <c r="C9" s="46" t="s">
        <v>34</v>
      </c>
      <c r="D9" s="47"/>
      <c r="E9" s="47"/>
      <c r="F9" s="47"/>
      <c r="G9" s="47"/>
      <c r="H9" s="48"/>
      <c r="I9" s="49">
        <v>1.7</v>
      </c>
      <c r="M9" s="9"/>
      <c r="N9" s="8" t="s">
        <v>7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7</v>
      </c>
    </row>
    <row r="10" spans="1:37" ht="15" customHeight="1" x14ac:dyDescent="0.25">
      <c r="A10" s="9"/>
      <c r="B10" s="9"/>
      <c r="C10" s="50" t="s">
        <v>35</v>
      </c>
      <c r="D10" s="51"/>
      <c r="E10" s="51"/>
      <c r="F10" s="51"/>
      <c r="G10" s="51"/>
      <c r="H10" s="52"/>
      <c r="I10" s="53">
        <v>1</v>
      </c>
      <c r="M10" s="9"/>
      <c r="N10" s="8" t="s">
        <v>7</v>
      </c>
      <c r="Z10" s="7"/>
      <c r="AA10" s="7"/>
      <c r="AB10" s="8" t="s">
        <v>7</v>
      </c>
      <c r="AC10" s="9"/>
    </row>
    <row r="11" spans="1:37" ht="15" customHeight="1" x14ac:dyDescent="0.25">
      <c r="A11" s="9"/>
      <c r="B11" s="9"/>
      <c r="M11" s="9"/>
      <c r="N11" s="8" t="s">
        <v>7</v>
      </c>
      <c r="O11" s="54" t="s">
        <v>36</v>
      </c>
      <c r="P11" s="6" t="s">
        <v>37</v>
      </c>
      <c r="U11" s="25" t="s">
        <v>20</v>
      </c>
      <c r="V11" s="26" t="s">
        <v>21</v>
      </c>
      <c r="W11" s="27" t="s">
        <v>38</v>
      </c>
      <c r="X11" s="28"/>
      <c r="Y11" s="7"/>
      <c r="Z11" s="7"/>
      <c r="AA11" s="7"/>
      <c r="AB11" s="8" t="s">
        <v>7</v>
      </c>
    </row>
    <row r="12" spans="1:37" ht="15" customHeight="1" x14ac:dyDescent="0.25">
      <c r="A12" s="15"/>
      <c r="B12" s="9"/>
      <c r="C12" s="55" t="s">
        <v>39</v>
      </c>
      <c r="D12" s="14"/>
      <c r="E12" s="14"/>
      <c r="F12" s="36"/>
      <c r="G12" s="20" t="s">
        <v>40</v>
      </c>
      <c r="H12" s="56">
        <v>2022</v>
      </c>
      <c r="I12" s="56">
        <v>2023</v>
      </c>
      <c r="J12" s="56">
        <v>2024</v>
      </c>
      <c r="K12" s="56">
        <v>2025</v>
      </c>
      <c r="L12" s="57">
        <v>2026</v>
      </c>
      <c r="M12" s="9"/>
      <c r="N12" s="8" t="s">
        <v>7</v>
      </c>
      <c r="X12" s="7"/>
      <c r="Y12" s="7"/>
      <c r="Z12" s="7"/>
      <c r="AA12" s="7"/>
      <c r="AB12" s="8" t="s">
        <v>7</v>
      </c>
      <c r="AC12" s="9" t="s">
        <v>41</v>
      </c>
    </row>
    <row r="13" spans="1:37" ht="15" customHeight="1" x14ac:dyDescent="0.25">
      <c r="A13" s="9"/>
      <c r="B13" s="9"/>
      <c r="C13" s="58" t="s">
        <v>42</v>
      </c>
      <c r="D13" s="59"/>
      <c r="E13" s="60"/>
      <c r="F13" s="61"/>
      <c r="G13" s="33" t="s">
        <v>20</v>
      </c>
      <c r="H13" s="62">
        <v>2.1</v>
      </c>
      <c r="I13" s="63">
        <v>2.14</v>
      </c>
      <c r="J13" s="64">
        <v>2.1800000000000002</v>
      </c>
      <c r="K13" s="64">
        <v>2.2200000000000002</v>
      </c>
      <c r="L13" s="65">
        <v>2.2599999999999998</v>
      </c>
      <c r="M13" s="9"/>
      <c r="N13" s="8" t="s">
        <v>7</v>
      </c>
      <c r="O13" s="7"/>
      <c r="P13" s="29"/>
      <c r="Q13" s="30"/>
      <c r="R13" s="31">
        <f>R5</f>
        <v>2022</v>
      </c>
      <c r="S13" s="31">
        <f>R13+1</f>
        <v>2023</v>
      </c>
      <c r="T13" s="31">
        <f>S13+1</f>
        <v>2024</v>
      </c>
      <c r="U13" s="31">
        <f>T13+1</f>
        <v>2025</v>
      </c>
      <c r="V13" s="31">
        <f>U13+1</f>
        <v>2026</v>
      </c>
      <c r="W13" s="7"/>
      <c r="X13" s="7"/>
      <c r="Y13" s="7"/>
      <c r="Z13" s="7"/>
      <c r="AA13" s="7"/>
      <c r="AB13" s="8" t="s">
        <v>7</v>
      </c>
      <c r="AC13" s="66">
        <f ca="1">RANDBETWEEN(0,5)/100</f>
        <v>0.04</v>
      </c>
    </row>
    <row r="14" spans="1:37" ht="15" customHeight="1" x14ac:dyDescent="0.25">
      <c r="A14" s="9"/>
      <c r="B14" s="9"/>
      <c r="C14" s="67"/>
      <c r="D14" s="32"/>
      <c r="E14" s="68"/>
      <c r="F14" s="69"/>
      <c r="G14" s="33" t="s">
        <v>43</v>
      </c>
      <c r="H14" s="22">
        <v>1300</v>
      </c>
      <c r="I14" s="22">
        <v>1404</v>
      </c>
      <c r="J14" s="22">
        <v>1516</v>
      </c>
      <c r="K14" s="22">
        <v>1637</v>
      </c>
      <c r="L14" s="18">
        <v>1768</v>
      </c>
      <c r="M14" s="9"/>
      <c r="N14" s="8" t="s">
        <v>7</v>
      </c>
      <c r="O14" s="7"/>
      <c r="P14" s="32"/>
      <c r="Q14" s="70" t="s">
        <v>44</v>
      </c>
      <c r="R14" s="34">
        <f>H16</f>
        <v>2.1</v>
      </c>
      <c r="S14" s="34">
        <f>I16</f>
        <v>1.68</v>
      </c>
      <c r="T14" s="34">
        <f>J16</f>
        <v>1.34</v>
      </c>
      <c r="U14" s="34">
        <f>K16</f>
        <v>1.07</v>
      </c>
      <c r="V14" s="34">
        <f>L16</f>
        <v>0.86</v>
      </c>
      <c r="W14" s="7"/>
      <c r="X14" s="7"/>
      <c r="Y14" s="7"/>
      <c r="Z14" s="7"/>
      <c r="AA14" s="7"/>
      <c r="AB14" s="8" t="s">
        <v>7</v>
      </c>
      <c r="AC14" s="71">
        <f ca="1">RANDBETWEEN(5,10)/100</f>
        <v>0.05</v>
      </c>
    </row>
    <row r="15" spans="1:37" ht="15" customHeight="1" x14ac:dyDescent="0.25">
      <c r="C15" s="50"/>
      <c r="D15" s="29"/>
      <c r="E15" s="51"/>
      <c r="F15" s="52"/>
      <c r="G15" s="30" t="s">
        <v>45</v>
      </c>
      <c r="H15" s="23">
        <v>910</v>
      </c>
      <c r="I15" s="23">
        <v>965</v>
      </c>
      <c r="J15" s="23">
        <v>1023</v>
      </c>
      <c r="K15" s="23">
        <v>1084</v>
      </c>
      <c r="L15" s="19">
        <v>1149</v>
      </c>
      <c r="M15" s="9"/>
      <c r="N15" s="8" t="s">
        <v>7</v>
      </c>
      <c r="O15" s="7"/>
      <c r="P15" s="32"/>
      <c r="Q15" s="72" t="s">
        <v>46</v>
      </c>
      <c r="R15" s="34">
        <f>I10</f>
        <v>1</v>
      </c>
      <c r="S15" s="34">
        <f>R15</f>
        <v>1</v>
      </c>
      <c r="T15" s="34">
        <f>S15</f>
        <v>1</v>
      </c>
      <c r="U15" s="34">
        <f>T15</f>
        <v>1</v>
      </c>
      <c r="V15" s="34">
        <f>U15</f>
        <v>1</v>
      </c>
      <c r="W15" s="7"/>
      <c r="X15" s="7"/>
      <c r="Y15" s="7"/>
      <c r="Z15" s="7"/>
      <c r="AA15" s="7"/>
      <c r="AB15" s="8" t="s">
        <v>7</v>
      </c>
      <c r="AC15" s="71">
        <f ca="1">RANDBETWEEN(3,7)/100</f>
        <v>0.03</v>
      </c>
      <c r="AE15" s="6" t="s">
        <v>28</v>
      </c>
    </row>
    <row r="16" spans="1:37" ht="15" customHeight="1" x14ac:dyDescent="0.25">
      <c r="C16" s="73" t="s">
        <v>47</v>
      </c>
      <c r="D16" s="74"/>
      <c r="E16" s="75"/>
      <c r="F16" s="76"/>
      <c r="G16" s="33" t="s">
        <v>20</v>
      </c>
      <c r="H16" s="62">
        <v>2.1</v>
      </c>
      <c r="I16" s="63">
        <v>1.68</v>
      </c>
      <c r="J16" s="64">
        <v>1.34</v>
      </c>
      <c r="K16" s="64">
        <v>1.07</v>
      </c>
      <c r="L16" s="65">
        <v>0.86</v>
      </c>
      <c r="M16" s="9"/>
      <c r="N16" s="8" t="s">
        <v>7</v>
      </c>
      <c r="O16" s="7"/>
      <c r="P16" s="39" t="s">
        <v>32</v>
      </c>
      <c r="Q16" s="40"/>
      <c r="R16" s="41" t="str">
        <f>IF(R14&gt;=R15,"yes","no")</f>
        <v>yes</v>
      </c>
      <c r="S16" s="41" t="str">
        <f>IF(S14&gt;=S15,"yes","no")</f>
        <v>yes</v>
      </c>
      <c r="T16" s="41" t="str">
        <f>IF(T14&gt;=T15,"yes","no")</f>
        <v>yes</v>
      </c>
      <c r="U16" s="41" t="str">
        <f>IF(U14&gt;=U15,"yes","no")</f>
        <v>yes</v>
      </c>
      <c r="V16" s="41" t="str">
        <f>IF(V14&gt;=V15,"yes","no")</f>
        <v>no</v>
      </c>
      <c r="W16" s="42" t="s">
        <v>33</v>
      </c>
      <c r="X16" s="43"/>
      <c r="Y16" s="8" t="str">
        <f>IF(AK16=1,"PASS","fail")</f>
        <v>PASS</v>
      </c>
      <c r="Z16" s="7"/>
      <c r="AA16" s="7"/>
      <c r="AB16" s="8" t="s">
        <v>7</v>
      </c>
      <c r="AC16" s="77">
        <f ca="1">RANDBETWEEN(15,25)/-100</f>
        <v>-0.23</v>
      </c>
      <c r="AE16" s="44">
        <f>SUM(AF16:AJ16)</f>
        <v>4</v>
      </c>
      <c r="AF16" s="6">
        <f>IF(R16="yes",1,0)</f>
        <v>1</v>
      </c>
      <c r="AG16" s="6">
        <f>IF(S16="yes",1,0)</f>
        <v>1</v>
      </c>
      <c r="AH16" s="6">
        <f>IF(T16="yes",1,0)</f>
        <v>1</v>
      </c>
      <c r="AI16" s="6">
        <f>IF(U16="yes",1,0)</f>
        <v>1</v>
      </c>
      <c r="AJ16" s="6">
        <f>IF(V16="yes",1,0)</f>
        <v>0</v>
      </c>
      <c r="AK16" s="45">
        <f>IF(AE16&gt;=I8,1,0)</f>
        <v>1</v>
      </c>
    </row>
    <row r="17" spans="3:37" ht="15" customHeight="1" x14ac:dyDescent="0.25">
      <c r="C17" s="78" t="s">
        <v>48</v>
      </c>
      <c r="D17" s="32"/>
      <c r="E17" s="68"/>
      <c r="F17" s="69"/>
      <c r="G17" s="33" t="s">
        <v>43</v>
      </c>
      <c r="H17" s="22">
        <v>1300</v>
      </c>
      <c r="I17" s="22">
        <v>1352</v>
      </c>
      <c r="J17" s="22">
        <v>1406</v>
      </c>
      <c r="K17" s="22">
        <v>1462</v>
      </c>
      <c r="L17" s="18">
        <v>1520</v>
      </c>
      <c r="M17" s="9"/>
      <c r="N17" s="8" t="s">
        <v>7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7</v>
      </c>
      <c r="AC17" s="71">
        <f ca="1">RANDBETWEEN(3,7)/100</f>
        <v>0.05</v>
      </c>
    </row>
    <row r="18" spans="3:37" ht="15" customHeight="1" x14ac:dyDescent="0.25">
      <c r="C18" s="50"/>
      <c r="D18" s="29"/>
      <c r="E18" s="51"/>
      <c r="F18" s="52"/>
      <c r="G18" s="30" t="s">
        <v>45</v>
      </c>
      <c r="H18" s="23">
        <v>910</v>
      </c>
      <c r="I18" s="23">
        <v>1001</v>
      </c>
      <c r="J18" s="23">
        <v>1101</v>
      </c>
      <c r="K18" s="23">
        <v>1211</v>
      </c>
      <c r="L18" s="19">
        <v>1332</v>
      </c>
      <c r="M18" s="9"/>
      <c r="N18" s="8" t="s">
        <v>7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7</v>
      </c>
      <c r="AC18" s="71">
        <f ca="1">RANDBETWEEN(5,10)/100</f>
        <v>7.0000000000000007E-2</v>
      </c>
    </row>
    <row r="19" spans="3:37" ht="15" customHeight="1" x14ac:dyDescent="0.25">
      <c r="C19" s="79" t="s">
        <v>49</v>
      </c>
      <c r="D19" s="80"/>
      <c r="E19" s="81"/>
      <c r="F19" s="82"/>
      <c r="G19" s="33" t="s">
        <v>20</v>
      </c>
      <c r="H19" s="62">
        <v>2.1</v>
      </c>
      <c r="I19" s="63">
        <v>1.64</v>
      </c>
      <c r="J19" s="64">
        <v>1.28</v>
      </c>
      <c r="K19" s="64">
        <v>1</v>
      </c>
      <c r="L19" s="65">
        <v>0.78</v>
      </c>
      <c r="M19" s="9"/>
      <c r="N19" s="8" t="s">
        <v>7</v>
      </c>
      <c r="O19" s="83" t="s">
        <v>50</v>
      </c>
      <c r="P19" s="6" t="s">
        <v>51</v>
      </c>
      <c r="U19" s="84" t="s">
        <v>43</v>
      </c>
      <c r="V19" s="26" t="s">
        <v>21</v>
      </c>
      <c r="W19" s="27" t="s">
        <v>45</v>
      </c>
      <c r="X19" s="28"/>
      <c r="Y19" s="7"/>
      <c r="Z19" s="7"/>
      <c r="AA19" s="7"/>
      <c r="AB19" s="8" t="s">
        <v>7</v>
      </c>
      <c r="AC19" s="85">
        <f ca="1">RANDBETWEEN(15,25)/-100</f>
        <v>-0.25</v>
      </c>
    </row>
    <row r="20" spans="3:37" ht="15" customHeight="1" x14ac:dyDescent="0.25">
      <c r="C20" s="67" t="s">
        <v>52</v>
      </c>
      <c r="D20" s="32"/>
      <c r="E20" s="68"/>
      <c r="F20" s="69"/>
      <c r="G20" s="33" t="s">
        <v>43</v>
      </c>
      <c r="H20" s="22">
        <v>1300</v>
      </c>
      <c r="I20" s="22">
        <v>1235</v>
      </c>
      <c r="J20" s="22">
        <v>1173</v>
      </c>
      <c r="K20" s="22">
        <v>1114</v>
      </c>
      <c r="L20" s="18">
        <v>1058</v>
      </c>
      <c r="M20" s="9"/>
      <c r="N20" s="8" t="s">
        <v>7</v>
      </c>
      <c r="X20" s="7"/>
      <c r="Y20" s="7"/>
      <c r="Z20" s="7"/>
      <c r="AA20" s="7"/>
      <c r="AB20" s="8" t="s">
        <v>7</v>
      </c>
      <c r="AC20" s="71">
        <f ca="1">RANDBETWEEN(-5,5)/100</f>
        <v>-0.01</v>
      </c>
    </row>
    <row r="21" spans="3:37" ht="15" customHeight="1" x14ac:dyDescent="0.25">
      <c r="C21" s="50"/>
      <c r="D21" s="29"/>
      <c r="E21" s="51"/>
      <c r="F21" s="52"/>
      <c r="G21" s="30" t="s">
        <v>45</v>
      </c>
      <c r="H21" s="23">
        <v>910</v>
      </c>
      <c r="I21" s="23">
        <v>965</v>
      </c>
      <c r="J21" s="23">
        <v>1023</v>
      </c>
      <c r="K21" s="23">
        <v>1084</v>
      </c>
      <c r="L21" s="19">
        <v>1149</v>
      </c>
      <c r="M21" s="9"/>
      <c r="N21" s="8" t="s">
        <v>7</v>
      </c>
      <c r="O21" s="7"/>
      <c r="P21" s="29"/>
      <c r="Q21" s="30"/>
      <c r="R21" s="31">
        <f>R13</f>
        <v>2022</v>
      </c>
      <c r="S21" s="31">
        <f>R21+1</f>
        <v>2023</v>
      </c>
      <c r="T21" s="31">
        <f>S21+1</f>
        <v>2024</v>
      </c>
      <c r="U21" s="31">
        <f>T21+1</f>
        <v>2025</v>
      </c>
      <c r="V21" s="31">
        <f>U21+1</f>
        <v>2026</v>
      </c>
      <c r="W21" s="7"/>
      <c r="X21" s="7"/>
      <c r="Y21" s="7"/>
      <c r="Z21" s="7"/>
      <c r="AA21" s="7"/>
      <c r="AB21" s="8" t="s">
        <v>7</v>
      </c>
      <c r="AC21" s="71">
        <f ca="1">RANDBETWEEN(5,10)/100</f>
        <v>7.0000000000000007E-2</v>
      </c>
    </row>
    <row r="22" spans="3:37" ht="15" customHeight="1" x14ac:dyDescent="0.25">
      <c r="C22" s="79" t="s">
        <v>53</v>
      </c>
      <c r="D22" s="80"/>
      <c r="E22" s="81"/>
      <c r="F22" s="82"/>
      <c r="G22" s="33" t="s">
        <v>20</v>
      </c>
      <c r="H22" s="62">
        <v>2.1</v>
      </c>
      <c r="I22" s="63">
        <v>1.72</v>
      </c>
      <c r="J22" s="64">
        <v>1.41</v>
      </c>
      <c r="K22" s="64">
        <v>1.1599999999999999</v>
      </c>
      <c r="L22" s="65">
        <v>0.95</v>
      </c>
      <c r="M22" s="9"/>
      <c r="N22" s="8" t="s">
        <v>7</v>
      </c>
      <c r="O22" s="7"/>
      <c r="P22" s="32" t="s">
        <v>43</v>
      </c>
      <c r="Q22" s="70"/>
      <c r="R22" s="86">
        <f t="shared" ref="R22:V23" si="0">H20</f>
        <v>1300</v>
      </c>
      <c r="S22" s="86">
        <f t="shared" si="0"/>
        <v>1235</v>
      </c>
      <c r="T22" s="86">
        <f t="shared" si="0"/>
        <v>1173</v>
      </c>
      <c r="U22" s="86">
        <f t="shared" si="0"/>
        <v>1114</v>
      </c>
      <c r="V22" s="86">
        <f t="shared" si="0"/>
        <v>1058</v>
      </c>
      <c r="W22" s="7"/>
      <c r="X22" s="7"/>
      <c r="Y22" s="7"/>
      <c r="Z22" s="7"/>
      <c r="AA22" s="7"/>
      <c r="AB22" s="8" t="s">
        <v>7</v>
      </c>
      <c r="AC22" s="85">
        <f ca="1">RANDBETWEEN(15,25)/-100</f>
        <v>-0.18</v>
      </c>
    </row>
    <row r="23" spans="3:37" ht="15" customHeight="1" x14ac:dyDescent="0.25">
      <c r="C23" s="67" t="s">
        <v>54</v>
      </c>
      <c r="D23" s="32"/>
      <c r="E23" s="68"/>
      <c r="F23" s="69"/>
      <c r="G23" s="33" t="s">
        <v>43</v>
      </c>
      <c r="H23" s="22">
        <v>1300</v>
      </c>
      <c r="I23" s="22">
        <v>1352</v>
      </c>
      <c r="J23" s="22">
        <v>1406</v>
      </c>
      <c r="K23" s="22">
        <v>1462</v>
      </c>
      <c r="L23" s="18">
        <v>1520</v>
      </c>
      <c r="M23" s="9"/>
      <c r="N23" s="8" t="s">
        <v>7</v>
      </c>
      <c r="O23" s="7"/>
      <c r="P23" s="32" t="s">
        <v>45</v>
      </c>
      <c r="Q23" s="72"/>
      <c r="R23" s="86">
        <f t="shared" si="0"/>
        <v>910</v>
      </c>
      <c r="S23" s="86">
        <f t="shared" si="0"/>
        <v>965</v>
      </c>
      <c r="T23" s="86">
        <f t="shared" si="0"/>
        <v>1023</v>
      </c>
      <c r="U23" s="86">
        <f t="shared" si="0"/>
        <v>1084</v>
      </c>
      <c r="V23" s="86">
        <f t="shared" si="0"/>
        <v>1149</v>
      </c>
      <c r="W23" s="7"/>
      <c r="X23" s="7"/>
      <c r="Y23" s="7"/>
      <c r="Z23" s="7"/>
      <c r="AA23" s="7"/>
      <c r="AB23" s="8" t="s">
        <v>7</v>
      </c>
      <c r="AC23" s="71">
        <f ca="1">RANDBETWEEN(-5,5)/100</f>
        <v>0.02</v>
      </c>
      <c r="AE23" s="6" t="s">
        <v>28</v>
      </c>
    </row>
    <row r="24" spans="3:37" ht="15" customHeight="1" x14ac:dyDescent="0.25">
      <c r="C24" s="50"/>
      <c r="D24" s="29"/>
      <c r="E24" s="51"/>
      <c r="F24" s="52"/>
      <c r="G24" s="30" t="s">
        <v>45</v>
      </c>
      <c r="H24" s="23">
        <v>910</v>
      </c>
      <c r="I24" s="23">
        <v>974</v>
      </c>
      <c r="J24" s="23">
        <v>1042</v>
      </c>
      <c r="K24" s="23">
        <v>1115</v>
      </c>
      <c r="L24" s="19">
        <v>1193</v>
      </c>
      <c r="M24" s="9"/>
      <c r="N24" s="8" t="s">
        <v>7</v>
      </c>
      <c r="O24" s="7"/>
      <c r="P24" s="39" t="s">
        <v>32</v>
      </c>
      <c r="Q24" s="40"/>
      <c r="R24" s="41" t="str">
        <f>IF(R22&gt;=R23,"yes","no")</f>
        <v>yes</v>
      </c>
      <c r="S24" s="41" t="str">
        <f>IF(S22&gt;=S23,"yes","no")</f>
        <v>yes</v>
      </c>
      <c r="T24" s="41" t="str">
        <f>IF(T22&gt;=T23,"yes","no")</f>
        <v>yes</v>
      </c>
      <c r="U24" s="41" t="str">
        <f>IF(U22&gt;=U23,"yes","no")</f>
        <v>yes</v>
      </c>
      <c r="V24" s="41" t="str">
        <f>IF(V22&gt;=V23,"yes","no")</f>
        <v>no</v>
      </c>
      <c r="W24" s="42" t="s">
        <v>33</v>
      </c>
      <c r="X24" s="43"/>
      <c r="Y24" s="8" t="str">
        <f>IF(AK24=1,"PASS","fail")</f>
        <v>PASS</v>
      </c>
      <c r="Z24" s="7"/>
      <c r="AA24" s="7"/>
      <c r="AB24" s="8" t="s">
        <v>7</v>
      </c>
      <c r="AC24" s="71">
        <f ca="1">RANDBETWEEN(5,10)/100</f>
        <v>0.08</v>
      </c>
      <c r="AE24" s="44">
        <f>SUM(AF24:AJ24)</f>
        <v>4</v>
      </c>
      <c r="AF24" s="6">
        <f>IF(R24="yes",1,0)</f>
        <v>1</v>
      </c>
      <c r="AG24" s="6">
        <f>IF(S24="yes",1,0)</f>
        <v>1</v>
      </c>
      <c r="AH24" s="6">
        <f>IF(T24="yes",1,0)</f>
        <v>1</v>
      </c>
      <c r="AI24" s="6">
        <f>IF(U24="yes",1,0)</f>
        <v>1</v>
      </c>
      <c r="AJ24" s="6">
        <f>IF(V24="yes",1,0)</f>
        <v>0</v>
      </c>
      <c r="AK24" s="45">
        <f>IF(AE24&gt;=I8,1,0)</f>
        <v>1</v>
      </c>
    </row>
    <row r="25" spans="3:37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7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</row>
    <row r="26" spans="3:37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7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  <c r="AC26" s="7"/>
    </row>
    <row r="27" spans="3:37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7</v>
      </c>
      <c r="O27" s="83" t="s">
        <v>55</v>
      </c>
      <c r="P27" s="6" t="s">
        <v>56</v>
      </c>
      <c r="U27" s="84" t="s">
        <v>43</v>
      </c>
      <c r="V27" s="26" t="s">
        <v>21</v>
      </c>
      <c r="W27" s="27" t="s">
        <v>45</v>
      </c>
      <c r="X27" s="28"/>
      <c r="Y27" s="7"/>
      <c r="Z27" s="7"/>
      <c r="AA27" s="7"/>
      <c r="AB27" s="8" t="s">
        <v>7</v>
      </c>
      <c r="AC27" s="7"/>
    </row>
    <row r="28" spans="3:37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7</v>
      </c>
      <c r="X28" s="7"/>
      <c r="Y28" s="7"/>
      <c r="Z28" s="7"/>
      <c r="AA28" s="7"/>
      <c r="AB28" s="8" t="s">
        <v>7</v>
      </c>
      <c r="AC28" s="7"/>
    </row>
    <row r="29" spans="3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7</v>
      </c>
      <c r="O29" s="7"/>
      <c r="P29" s="29"/>
      <c r="Q29" s="30"/>
      <c r="R29" s="31">
        <f>R21</f>
        <v>2022</v>
      </c>
      <c r="S29" s="31">
        <f>R29+1</f>
        <v>2023</v>
      </c>
      <c r="T29" s="31">
        <f>S29+1</f>
        <v>2024</v>
      </c>
      <c r="U29" s="31">
        <f>T29+1</f>
        <v>2025</v>
      </c>
      <c r="V29" s="31">
        <f>U29+1</f>
        <v>2026</v>
      </c>
      <c r="W29" s="7"/>
      <c r="X29" s="7"/>
      <c r="Y29" s="7"/>
      <c r="Z29" s="7"/>
      <c r="AA29" s="7"/>
      <c r="AB29" s="8" t="s">
        <v>7</v>
      </c>
      <c r="AC29" s="7"/>
    </row>
    <row r="30" spans="3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7</v>
      </c>
      <c r="O30" s="7"/>
      <c r="P30" s="32" t="s">
        <v>43</v>
      </c>
      <c r="Q30" s="70"/>
      <c r="R30" s="86">
        <f t="shared" ref="R30:V31" si="1">H23</f>
        <v>1300</v>
      </c>
      <c r="S30" s="86">
        <f t="shared" si="1"/>
        <v>1352</v>
      </c>
      <c r="T30" s="86">
        <f t="shared" si="1"/>
        <v>1406</v>
      </c>
      <c r="U30" s="86">
        <f t="shared" si="1"/>
        <v>1462</v>
      </c>
      <c r="V30" s="86">
        <f t="shared" si="1"/>
        <v>1520</v>
      </c>
      <c r="W30" s="7"/>
      <c r="X30" s="7"/>
      <c r="Y30" s="7"/>
      <c r="Z30" s="7"/>
      <c r="AA30" s="7"/>
      <c r="AB30" s="8" t="s">
        <v>7</v>
      </c>
      <c r="AC30" s="7"/>
    </row>
    <row r="31" spans="3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7</v>
      </c>
      <c r="O31" s="7"/>
      <c r="P31" s="32" t="s">
        <v>45</v>
      </c>
      <c r="Q31" s="72"/>
      <c r="R31" s="86">
        <f t="shared" si="1"/>
        <v>910</v>
      </c>
      <c r="S31" s="86">
        <f t="shared" si="1"/>
        <v>974</v>
      </c>
      <c r="T31" s="86">
        <f t="shared" si="1"/>
        <v>1042</v>
      </c>
      <c r="U31" s="86">
        <f t="shared" si="1"/>
        <v>1115</v>
      </c>
      <c r="V31" s="86">
        <f t="shared" si="1"/>
        <v>1193</v>
      </c>
      <c r="W31" s="7"/>
      <c r="X31" s="7"/>
      <c r="Y31" s="7"/>
      <c r="Z31" s="7"/>
      <c r="AA31" s="7"/>
      <c r="AB31" s="8" t="s">
        <v>7</v>
      </c>
      <c r="AC31" s="7"/>
      <c r="AE31" s="6" t="s">
        <v>28</v>
      </c>
    </row>
    <row r="32" spans="3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7</v>
      </c>
      <c r="O32" s="7"/>
      <c r="P32" s="39" t="s">
        <v>32</v>
      </c>
      <c r="Q32" s="40"/>
      <c r="R32" s="41" t="str">
        <f>IF(R30&gt;=R31,"yes","no")</f>
        <v>yes</v>
      </c>
      <c r="S32" s="41" t="str">
        <f>IF(S30&gt;=S31,"yes","no")</f>
        <v>yes</v>
      </c>
      <c r="T32" s="41" t="str">
        <f>IF(T30&gt;=T31,"yes","no")</f>
        <v>yes</v>
      </c>
      <c r="U32" s="41" t="str">
        <f>IF(U30&gt;=U31,"yes","no")</f>
        <v>yes</v>
      </c>
      <c r="V32" s="41" t="str">
        <f>IF(V30&gt;=V31,"yes","no")</f>
        <v>yes</v>
      </c>
      <c r="W32" s="42" t="s">
        <v>33</v>
      </c>
      <c r="X32" s="43"/>
      <c r="Y32" s="8" t="str">
        <f>IF(AK32=1,"PASS","fail")</f>
        <v>PASS</v>
      </c>
      <c r="Z32" s="7"/>
      <c r="AA32" s="7"/>
      <c r="AB32" s="8" t="s">
        <v>7</v>
      </c>
      <c r="AC32" s="7"/>
      <c r="AE32" s="44">
        <f>SUM(AF32:AJ32)</f>
        <v>5</v>
      </c>
      <c r="AF32" s="6">
        <f>IF(R32="yes",1,0)</f>
        <v>1</v>
      </c>
      <c r="AG32" s="6">
        <f>IF(S32="yes",1,0)</f>
        <v>1</v>
      </c>
      <c r="AH32" s="6">
        <f>IF(T32="yes",1,0)</f>
        <v>1</v>
      </c>
      <c r="AI32" s="6">
        <f>IF(U32="yes",1,0)</f>
        <v>1</v>
      </c>
      <c r="AJ32" s="6">
        <f>IF(V32="yes",1,0)</f>
        <v>1</v>
      </c>
      <c r="AK32" s="45">
        <f>IF(AE32&gt;=I8,1,0)</f>
        <v>1</v>
      </c>
    </row>
    <row r="33" spans="3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7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7</v>
      </c>
      <c r="AC33" s="7"/>
    </row>
    <row r="34" spans="3:29" ht="15" customHeight="1" x14ac:dyDescent="0.25">
      <c r="N34" s="8" t="s">
        <v>7</v>
      </c>
      <c r="AB34" s="8" t="s">
        <v>7</v>
      </c>
    </row>
    <row r="35" spans="3:29" ht="15" customHeight="1" x14ac:dyDescent="0.25">
      <c r="N35" s="8" t="s">
        <v>7</v>
      </c>
      <c r="O35" s="87" t="s">
        <v>57</v>
      </c>
      <c r="P35" s="7" t="s">
        <v>58</v>
      </c>
      <c r="Q35" s="7"/>
      <c r="R35" s="7"/>
      <c r="S35" s="7"/>
      <c r="T35" s="7"/>
      <c r="U35" s="7"/>
      <c r="V35" s="7"/>
      <c r="W35" s="7"/>
      <c r="AB35" s="8" t="s">
        <v>7</v>
      </c>
    </row>
    <row r="36" spans="3:29" ht="15" customHeight="1" x14ac:dyDescent="0.25">
      <c r="N36" s="8" t="s">
        <v>7</v>
      </c>
      <c r="O36" s="7"/>
      <c r="P36" s="7"/>
      <c r="Q36" s="7"/>
      <c r="R36" s="7"/>
      <c r="S36" s="7"/>
      <c r="T36" s="7"/>
      <c r="U36" s="7"/>
      <c r="V36" s="7"/>
      <c r="W36" s="7"/>
      <c r="AB36" s="8" t="s">
        <v>7</v>
      </c>
    </row>
    <row r="37" spans="3:29" ht="15" customHeight="1" x14ac:dyDescent="0.25">
      <c r="N37" s="8" t="s">
        <v>7</v>
      </c>
      <c r="O37" s="7"/>
      <c r="P37" s="7" t="s">
        <v>59</v>
      </c>
      <c r="Q37" s="7"/>
      <c r="R37" s="88" t="str">
        <f>IF(SUM(AK32,AK24,AK16,AK8)=4,"is","is not")</f>
        <v>is</v>
      </c>
      <c r="S37" s="7" t="s">
        <v>60</v>
      </c>
      <c r="T37" s="7"/>
      <c r="U37" s="7"/>
      <c r="V37" s="7"/>
      <c r="W37" s="7"/>
      <c r="AB37" s="8" t="s">
        <v>7</v>
      </c>
    </row>
    <row r="38" spans="3:29" ht="15" customHeight="1" x14ac:dyDescent="0.25">
      <c r="N38" s="8" t="s">
        <v>7</v>
      </c>
      <c r="AB38" s="8" t="s">
        <v>7</v>
      </c>
    </row>
    <row r="39" spans="3:29" ht="15" customHeight="1" x14ac:dyDescent="0.25">
      <c r="N39" s="8" t="s">
        <v>7</v>
      </c>
      <c r="AB39" s="8" t="s">
        <v>7</v>
      </c>
    </row>
    <row r="40" spans="3:29" ht="15" customHeight="1" x14ac:dyDescent="0.25">
      <c r="N40" s="8" t="s">
        <v>7</v>
      </c>
      <c r="AB40" s="8" t="s">
        <v>7</v>
      </c>
    </row>
    <row r="41" spans="3:29" ht="15" customHeight="1" x14ac:dyDescent="0.25">
      <c r="N41" s="8" t="s">
        <v>7</v>
      </c>
      <c r="AB41" s="8" t="s">
        <v>7</v>
      </c>
    </row>
    <row r="42" spans="3:29" ht="15" customHeight="1" x14ac:dyDescent="0.25">
      <c r="N42" s="8" t="s">
        <v>7</v>
      </c>
      <c r="AB42" s="8" t="s">
        <v>7</v>
      </c>
    </row>
    <row r="43" spans="3:29" ht="15" customHeight="1" x14ac:dyDescent="0.25">
      <c r="N43" s="8" t="s">
        <v>7</v>
      </c>
      <c r="AB43" s="8" t="s">
        <v>7</v>
      </c>
    </row>
    <row r="44" spans="3:29" ht="15" customHeight="1" x14ac:dyDescent="0.25">
      <c r="N44" s="8" t="s">
        <v>7</v>
      </c>
      <c r="AB44" s="8" t="s">
        <v>7</v>
      </c>
    </row>
    <row r="45" spans="3:29" ht="15" customHeight="1" x14ac:dyDescent="0.25">
      <c r="N45" s="8" t="s">
        <v>7</v>
      </c>
      <c r="AB45" s="8" t="s">
        <v>7</v>
      </c>
    </row>
    <row r="46" spans="3:29" ht="15" customHeight="1" x14ac:dyDescent="0.25">
      <c r="N46" s="8" t="s">
        <v>7</v>
      </c>
      <c r="AB46" s="8" t="s">
        <v>7</v>
      </c>
    </row>
    <row r="47" spans="3:29" ht="15" customHeight="1" x14ac:dyDescent="0.25">
      <c r="N47" s="8" t="s">
        <v>7</v>
      </c>
      <c r="AB47" s="8" t="s">
        <v>7</v>
      </c>
    </row>
    <row r="48" spans="3:29" ht="15" customHeight="1" x14ac:dyDescent="0.25">
      <c r="N48" s="8" t="s">
        <v>7</v>
      </c>
      <c r="AB48" s="8" t="s">
        <v>7</v>
      </c>
    </row>
    <row r="49" spans="12:28" ht="15" customHeight="1" x14ac:dyDescent="0.25">
      <c r="N49" s="8" t="s">
        <v>7</v>
      </c>
      <c r="AB49" s="8" t="s">
        <v>7</v>
      </c>
    </row>
    <row r="50" spans="12:28" ht="15" customHeight="1" x14ac:dyDescent="0.25">
      <c r="N50" s="8" t="s">
        <v>7</v>
      </c>
      <c r="AB50" s="8" t="s">
        <v>7</v>
      </c>
    </row>
    <row r="51" spans="12:28" ht="15" customHeight="1" x14ac:dyDescent="0.25">
      <c r="N51" s="8" t="s">
        <v>7</v>
      </c>
      <c r="AB51" s="8" t="s">
        <v>7</v>
      </c>
    </row>
    <row r="52" spans="12:28" ht="15" customHeight="1" x14ac:dyDescent="0.25">
      <c r="N52" s="8" t="s">
        <v>7</v>
      </c>
      <c r="AB52" s="8" t="s">
        <v>7</v>
      </c>
    </row>
    <row r="53" spans="12:28" ht="15" customHeight="1" x14ac:dyDescent="0.25">
      <c r="N53" s="8" t="s">
        <v>7</v>
      </c>
      <c r="AB53" s="8" t="s">
        <v>7</v>
      </c>
    </row>
    <row r="54" spans="12:28" ht="15" customHeight="1" x14ac:dyDescent="0.25">
      <c r="N54" s="8" t="s">
        <v>7</v>
      </c>
      <c r="AB54" s="8" t="s">
        <v>7</v>
      </c>
    </row>
    <row r="55" spans="12:28" ht="15" customHeight="1" x14ac:dyDescent="0.25">
      <c r="N55" s="8" t="s">
        <v>7</v>
      </c>
      <c r="AB55" s="8" t="s">
        <v>7</v>
      </c>
    </row>
    <row r="56" spans="12:28" ht="15" customHeight="1" x14ac:dyDescent="0.25">
      <c r="N56" s="8" t="s">
        <v>7</v>
      </c>
      <c r="AB56" s="8" t="s">
        <v>7</v>
      </c>
    </row>
    <row r="57" spans="12:28" ht="15" customHeight="1" x14ac:dyDescent="0.25">
      <c r="N57" s="8" t="s">
        <v>7</v>
      </c>
      <c r="AB57" s="8" t="s">
        <v>7</v>
      </c>
    </row>
    <row r="58" spans="12:28" ht="15" customHeight="1" x14ac:dyDescent="0.25">
      <c r="N58" s="8" t="s">
        <v>7</v>
      </c>
      <c r="AB58" s="8" t="s">
        <v>7</v>
      </c>
    </row>
    <row r="59" spans="12:28" ht="15" customHeight="1" x14ac:dyDescent="0.25">
      <c r="N59" s="8" t="s">
        <v>7</v>
      </c>
      <c r="AB59" s="8" t="s">
        <v>7</v>
      </c>
    </row>
    <row r="60" spans="12:28" x14ac:dyDescent="0.25">
      <c r="L60" s="8" t="s">
        <v>7</v>
      </c>
    </row>
  </sheetData>
  <conditionalFormatting sqref="R8:V8">
    <cfRule type="cellIs" dxfId="55" priority="12" operator="equal">
      <formula>"yes"</formula>
    </cfRule>
    <cfRule type="cellIs" dxfId="54" priority="14" stopIfTrue="1" operator="equal">
      <formula>"no"</formula>
    </cfRule>
  </conditionalFormatting>
  <conditionalFormatting sqref="S8:V8">
    <cfRule type="cellIs" dxfId="53" priority="13" operator="equal">
      <formula>"no"</formula>
    </cfRule>
  </conditionalFormatting>
  <conditionalFormatting sqref="R16:V16">
    <cfRule type="cellIs" dxfId="52" priority="9" operator="equal">
      <formula>"yes"</formula>
    </cfRule>
    <cfRule type="cellIs" dxfId="51" priority="11" stopIfTrue="1" operator="equal">
      <formula>"no"</formula>
    </cfRule>
  </conditionalFormatting>
  <conditionalFormatting sqref="S16:V16">
    <cfRule type="cellIs" dxfId="50" priority="10" operator="equal">
      <formula>"no"</formula>
    </cfRule>
  </conditionalFormatting>
  <conditionalFormatting sqref="R24:V24">
    <cfRule type="cellIs" dxfId="49" priority="6" operator="equal">
      <formula>"yes"</formula>
    </cfRule>
    <cfRule type="cellIs" dxfId="48" priority="8" stopIfTrue="1" operator="equal">
      <formula>"no"</formula>
    </cfRule>
  </conditionalFormatting>
  <conditionalFormatting sqref="S24:V24">
    <cfRule type="cellIs" dxfId="47" priority="7" operator="equal">
      <formula>"no"</formula>
    </cfRule>
  </conditionalFormatting>
  <conditionalFormatting sqref="R32:V32">
    <cfRule type="cellIs" dxfId="46" priority="3" operator="equal">
      <formula>"yes"</formula>
    </cfRule>
    <cfRule type="cellIs" dxfId="45" priority="5" stopIfTrue="1" operator="equal">
      <formula>"no"</formula>
    </cfRule>
  </conditionalFormatting>
  <conditionalFormatting sqref="S32:V32">
    <cfRule type="cellIs" dxfId="44" priority="4" operator="equal">
      <formula>"no"</formula>
    </cfRule>
  </conditionalFormatting>
  <conditionalFormatting sqref="R37">
    <cfRule type="cellIs" dxfId="43" priority="1" operator="equal">
      <formula>"is"</formula>
    </cfRule>
    <cfRule type="cellIs" dxfId="42" priority="2" operator="equal">
      <formula>"is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15</v>
      </c>
      <c r="D1" s="16"/>
      <c r="E1" s="16"/>
      <c r="N1" s="17" t="s">
        <v>7</v>
      </c>
      <c r="AB1" s="17" t="s">
        <v>7</v>
      </c>
    </row>
    <row r="2" spans="1:37" ht="15" customHeight="1" x14ac:dyDescent="0.25">
      <c r="A2" s="5" t="s">
        <v>4</v>
      </c>
      <c r="C2" s="6" t="s">
        <v>16</v>
      </c>
      <c r="N2" s="17" t="s">
        <v>7</v>
      </c>
      <c r="AB2" s="17" t="s">
        <v>7</v>
      </c>
    </row>
    <row r="3" spans="1:37" ht="15" customHeight="1" x14ac:dyDescent="0.25">
      <c r="A3" s="5" t="s">
        <v>5</v>
      </c>
      <c r="C3" s="6" t="s">
        <v>17</v>
      </c>
      <c r="N3" s="17" t="s">
        <v>7</v>
      </c>
      <c r="O3" s="24" t="s">
        <v>18</v>
      </c>
      <c r="P3" s="6" t="s">
        <v>19</v>
      </c>
      <c r="U3" s="25" t="s">
        <v>20</v>
      </c>
      <c r="V3" s="26" t="s">
        <v>21</v>
      </c>
      <c r="W3" s="27" t="s">
        <v>22</v>
      </c>
      <c r="X3" s="28"/>
      <c r="AB3" s="17" t="s">
        <v>7</v>
      </c>
      <c r="AC3" s="5" t="s">
        <v>23</v>
      </c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7</v>
      </c>
      <c r="AB4" s="8" t="s">
        <v>7</v>
      </c>
      <c r="AC4" s="9"/>
    </row>
    <row r="5" spans="1:37" ht="15" customHeight="1" x14ac:dyDescent="0.25">
      <c r="A5" s="15" t="s">
        <v>8</v>
      </c>
      <c r="C5" s="7" t="s">
        <v>24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7</v>
      </c>
      <c r="O5" s="7"/>
      <c r="P5" s="29"/>
      <c r="Q5" s="30"/>
      <c r="R5" s="31">
        <f>H12</f>
        <v>2024</v>
      </c>
      <c r="S5" s="31">
        <f>R5+1</f>
        <v>2025</v>
      </c>
      <c r="T5" s="31">
        <f>S5+1</f>
        <v>2026</v>
      </c>
      <c r="U5" s="31">
        <f>T5+1</f>
        <v>2027</v>
      </c>
      <c r="V5" s="31">
        <f>U5+1</f>
        <v>2028</v>
      </c>
      <c r="W5" s="7"/>
      <c r="X5" s="7"/>
      <c r="Y5" s="7"/>
      <c r="Z5" s="7"/>
      <c r="AA5" s="7"/>
      <c r="AB5" s="8" t="s">
        <v>7</v>
      </c>
      <c r="AC5" s="9"/>
    </row>
    <row r="6" spans="1:37" ht="15" customHeight="1" x14ac:dyDescent="0.25">
      <c r="C6" s="7" t="s">
        <v>25</v>
      </c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7</v>
      </c>
      <c r="O6" s="7"/>
      <c r="P6" s="32" t="s">
        <v>26</v>
      </c>
      <c r="Q6" s="33"/>
      <c r="R6" s="34">
        <f>H13</f>
        <v>1.95</v>
      </c>
      <c r="S6" s="34">
        <f>I13</f>
        <v>2.0099999999999998</v>
      </c>
      <c r="T6" s="34">
        <f>J13</f>
        <v>2.0699999999999998</v>
      </c>
      <c r="U6" s="34">
        <f>K13</f>
        <v>2.13</v>
      </c>
      <c r="V6" s="34">
        <f>L13</f>
        <v>2.19</v>
      </c>
      <c r="W6" s="7"/>
      <c r="X6" s="7"/>
      <c r="Y6" s="7"/>
      <c r="Z6" s="7"/>
      <c r="AA6" s="7"/>
      <c r="AB6" s="8" t="s">
        <v>7</v>
      </c>
      <c r="AC6" s="9"/>
    </row>
    <row r="7" spans="1:37" ht="15" customHeight="1" x14ac:dyDescent="0.25">
      <c r="J7" s="7"/>
      <c r="K7" s="7"/>
      <c r="L7" s="7"/>
      <c r="M7" s="9"/>
      <c r="N7" s="8" t="s">
        <v>7</v>
      </c>
      <c r="O7" s="7"/>
      <c r="P7" s="32" t="s">
        <v>27</v>
      </c>
      <c r="Q7" s="33"/>
      <c r="R7" s="34">
        <f>I9</f>
        <v>1.7</v>
      </c>
      <c r="S7" s="34">
        <f>R7</f>
        <v>1.7</v>
      </c>
      <c r="T7" s="34">
        <f>S7</f>
        <v>1.7</v>
      </c>
      <c r="U7" s="34">
        <f>T7</f>
        <v>1.7</v>
      </c>
      <c r="V7" s="34">
        <f>U7</f>
        <v>1.7</v>
      </c>
      <c r="W7" s="7"/>
      <c r="X7" s="7"/>
      <c r="Y7" s="7"/>
      <c r="Z7" s="7"/>
      <c r="AA7" s="7"/>
      <c r="AB7" s="8" t="s">
        <v>7</v>
      </c>
      <c r="AC7" s="9"/>
      <c r="AE7" s="6" t="s">
        <v>28</v>
      </c>
      <c r="AK7" s="6" t="s">
        <v>29</v>
      </c>
    </row>
    <row r="8" spans="1:37" ht="15" customHeight="1" x14ac:dyDescent="0.25">
      <c r="A8" s="15" t="s">
        <v>6</v>
      </c>
      <c r="B8" s="9"/>
      <c r="C8" s="35" t="s">
        <v>30</v>
      </c>
      <c r="D8" s="14"/>
      <c r="E8" s="14"/>
      <c r="F8" s="14"/>
      <c r="G8" s="14"/>
      <c r="H8" s="36"/>
      <c r="I8" s="37">
        <v>5</v>
      </c>
      <c r="J8" s="38" t="s">
        <v>31</v>
      </c>
      <c r="M8" s="9"/>
      <c r="N8" s="8" t="s">
        <v>7</v>
      </c>
      <c r="O8" s="7"/>
      <c r="P8" s="39" t="s">
        <v>32</v>
      </c>
      <c r="Q8" s="40"/>
      <c r="R8" s="41" t="str">
        <f>IF(R6&gt;=R7,"yes","no")</f>
        <v>yes</v>
      </c>
      <c r="S8" s="41" t="str">
        <f>IF(S6&gt;=S7,"yes","no")</f>
        <v>yes</v>
      </c>
      <c r="T8" s="41" t="str">
        <f>IF(T6&gt;=T7,"yes","no")</f>
        <v>yes</v>
      </c>
      <c r="U8" s="41" t="str">
        <f>IF(U6&gt;=U7,"yes","no")</f>
        <v>yes</v>
      </c>
      <c r="V8" s="41" t="str">
        <f>IF(V6&gt;=V7,"yes","no")</f>
        <v>yes</v>
      </c>
      <c r="W8" s="42" t="s">
        <v>33</v>
      </c>
      <c r="X8" s="43"/>
      <c r="Y8" s="8" t="str">
        <f>IF(AK8=1,"PASS","fail")</f>
        <v>PASS</v>
      </c>
      <c r="Z8" s="7"/>
      <c r="AA8" s="7"/>
      <c r="AB8" s="8" t="s">
        <v>7</v>
      </c>
      <c r="AE8" s="44">
        <f>SUM(AF8:AJ8)</f>
        <v>5</v>
      </c>
      <c r="AF8" s="6">
        <f>IF(R8="yes",1,0)</f>
        <v>1</v>
      </c>
      <c r="AG8" s="6">
        <f>IF(S8="yes",1,0)</f>
        <v>1</v>
      </c>
      <c r="AH8" s="6">
        <f>IF(T8="yes",1,0)</f>
        <v>1</v>
      </c>
      <c r="AI8" s="6">
        <f>IF(U8="yes",1,0)</f>
        <v>1</v>
      </c>
      <c r="AJ8" s="6">
        <f>IF(V8="yes",1,0)</f>
        <v>1</v>
      </c>
      <c r="AK8" s="45">
        <f>IF(AE8&gt;=I8,1,0)</f>
        <v>1</v>
      </c>
    </row>
    <row r="9" spans="1:37" ht="15" customHeight="1" x14ac:dyDescent="0.25">
      <c r="A9" s="15"/>
      <c r="B9" s="9"/>
      <c r="C9" s="46" t="s">
        <v>34</v>
      </c>
      <c r="D9" s="47"/>
      <c r="E9" s="47"/>
      <c r="F9" s="47"/>
      <c r="G9" s="47"/>
      <c r="H9" s="48"/>
      <c r="I9" s="49">
        <v>1.7</v>
      </c>
      <c r="M9" s="9"/>
      <c r="N9" s="8" t="s">
        <v>7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7</v>
      </c>
    </row>
    <row r="10" spans="1:37" ht="15" customHeight="1" x14ac:dyDescent="0.25">
      <c r="A10" s="9"/>
      <c r="B10" s="9"/>
      <c r="C10" s="50" t="s">
        <v>35</v>
      </c>
      <c r="D10" s="51"/>
      <c r="E10" s="51"/>
      <c r="F10" s="51"/>
      <c r="G10" s="51"/>
      <c r="H10" s="52"/>
      <c r="I10" s="53">
        <v>1</v>
      </c>
      <c r="M10" s="9"/>
      <c r="N10" s="8" t="s">
        <v>7</v>
      </c>
      <c r="Z10" s="7"/>
      <c r="AA10" s="7"/>
      <c r="AB10" s="8" t="s">
        <v>7</v>
      </c>
      <c r="AC10" s="9"/>
    </row>
    <row r="11" spans="1:37" ht="15" customHeight="1" x14ac:dyDescent="0.25">
      <c r="A11" s="9"/>
      <c r="B11" s="9"/>
      <c r="M11" s="9"/>
      <c r="N11" s="8" t="s">
        <v>7</v>
      </c>
      <c r="O11" s="54" t="s">
        <v>36</v>
      </c>
      <c r="P11" s="6" t="s">
        <v>37</v>
      </c>
      <c r="U11" s="25" t="s">
        <v>20</v>
      </c>
      <c r="V11" s="26" t="s">
        <v>21</v>
      </c>
      <c r="W11" s="27" t="s">
        <v>38</v>
      </c>
      <c r="X11" s="28"/>
      <c r="Y11" s="7"/>
      <c r="Z11" s="7"/>
      <c r="AA11" s="7"/>
      <c r="AB11" s="8" t="s">
        <v>7</v>
      </c>
    </row>
    <row r="12" spans="1:37" ht="15" customHeight="1" x14ac:dyDescent="0.25">
      <c r="A12" s="15"/>
      <c r="B12" s="9"/>
      <c r="C12" s="55" t="s">
        <v>39</v>
      </c>
      <c r="D12" s="14"/>
      <c r="E12" s="14"/>
      <c r="F12" s="36"/>
      <c r="G12" s="20" t="s">
        <v>40</v>
      </c>
      <c r="H12" s="56">
        <v>2024</v>
      </c>
      <c r="I12" s="56">
        <v>2025</v>
      </c>
      <c r="J12" s="56">
        <v>2026</v>
      </c>
      <c r="K12" s="56">
        <v>2027</v>
      </c>
      <c r="L12" s="57">
        <v>2028</v>
      </c>
      <c r="M12" s="9"/>
      <c r="N12" s="8" t="s">
        <v>7</v>
      </c>
      <c r="X12" s="7"/>
      <c r="Y12" s="7"/>
      <c r="Z12" s="7"/>
      <c r="AA12" s="7"/>
      <c r="AB12" s="8" t="s">
        <v>7</v>
      </c>
      <c r="AC12" s="9" t="s">
        <v>41</v>
      </c>
    </row>
    <row r="13" spans="1:37" ht="15" customHeight="1" x14ac:dyDescent="0.25">
      <c r="A13" s="9"/>
      <c r="B13" s="9"/>
      <c r="C13" s="58" t="s">
        <v>42</v>
      </c>
      <c r="D13" s="59"/>
      <c r="E13" s="60"/>
      <c r="F13" s="61"/>
      <c r="G13" s="33" t="s">
        <v>20</v>
      </c>
      <c r="H13" s="62">
        <v>1.95</v>
      </c>
      <c r="I13" s="63">
        <v>2.0099999999999998</v>
      </c>
      <c r="J13" s="64">
        <v>2.0699999999999998</v>
      </c>
      <c r="K13" s="64">
        <v>2.13</v>
      </c>
      <c r="L13" s="65">
        <v>2.19</v>
      </c>
      <c r="M13" s="9"/>
      <c r="N13" s="8" t="s">
        <v>7</v>
      </c>
      <c r="O13" s="7"/>
      <c r="P13" s="29"/>
      <c r="Q13" s="30"/>
      <c r="R13" s="31">
        <f>R5</f>
        <v>2024</v>
      </c>
      <c r="S13" s="31">
        <f>R13+1</f>
        <v>2025</v>
      </c>
      <c r="T13" s="31">
        <f>S13+1</f>
        <v>2026</v>
      </c>
      <c r="U13" s="31">
        <f>T13+1</f>
        <v>2027</v>
      </c>
      <c r="V13" s="31">
        <f>U13+1</f>
        <v>2028</v>
      </c>
      <c r="W13" s="7"/>
      <c r="X13" s="7"/>
      <c r="Y13" s="7"/>
      <c r="Z13" s="7"/>
      <c r="AA13" s="7"/>
      <c r="AB13" s="8" t="s">
        <v>7</v>
      </c>
      <c r="AC13" s="66">
        <f ca="1">RANDBETWEEN(0,5)/100</f>
        <v>0.04</v>
      </c>
    </row>
    <row r="14" spans="1:37" ht="15" customHeight="1" x14ac:dyDescent="0.25">
      <c r="A14" s="9"/>
      <c r="B14" s="9"/>
      <c r="C14" s="67"/>
      <c r="D14" s="32"/>
      <c r="E14" s="68"/>
      <c r="F14" s="69"/>
      <c r="G14" s="33" t="s">
        <v>43</v>
      </c>
      <c r="H14" s="22">
        <v>1700</v>
      </c>
      <c r="I14" s="22">
        <v>1853</v>
      </c>
      <c r="J14" s="22">
        <v>2020</v>
      </c>
      <c r="K14" s="22">
        <v>2202</v>
      </c>
      <c r="L14" s="18">
        <v>2400</v>
      </c>
      <c r="M14" s="9"/>
      <c r="N14" s="8" t="s">
        <v>7</v>
      </c>
      <c r="O14" s="7"/>
      <c r="P14" s="32"/>
      <c r="Q14" s="70" t="s">
        <v>44</v>
      </c>
      <c r="R14" s="34">
        <f>H16</f>
        <v>1.95</v>
      </c>
      <c r="S14" s="34">
        <f>I16</f>
        <v>1.97</v>
      </c>
      <c r="T14" s="34">
        <f>J16</f>
        <v>1.99</v>
      </c>
      <c r="U14" s="34">
        <f>K16</f>
        <v>2.0099999999999998</v>
      </c>
      <c r="V14" s="34">
        <f>L16</f>
        <v>2.0299999999999998</v>
      </c>
      <c r="W14" s="7"/>
      <c r="X14" s="7"/>
      <c r="Y14" s="7"/>
      <c r="Z14" s="7"/>
      <c r="AA14" s="7"/>
      <c r="AB14" s="8" t="s">
        <v>7</v>
      </c>
      <c r="AC14" s="71">
        <f ca="1">RANDBETWEEN(5,10)/100</f>
        <v>0.09</v>
      </c>
    </row>
    <row r="15" spans="1:37" ht="15" customHeight="1" x14ac:dyDescent="0.25">
      <c r="C15" s="50"/>
      <c r="D15" s="29"/>
      <c r="E15" s="51"/>
      <c r="F15" s="52"/>
      <c r="G15" s="30" t="s">
        <v>45</v>
      </c>
      <c r="H15" s="23">
        <v>1445</v>
      </c>
      <c r="I15" s="23">
        <v>1416</v>
      </c>
      <c r="J15" s="23">
        <v>1388</v>
      </c>
      <c r="K15" s="23">
        <v>1360</v>
      </c>
      <c r="L15" s="19">
        <v>1333</v>
      </c>
      <c r="M15" s="9"/>
      <c r="N15" s="8" t="s">
        <v>7</v>
      </c>
      <c r="O15" s="7"/>
      <c r="P15" s="32"/>
      <c r="Q15" s="72" t="s">
        <v>46</v>
      </c>
      <c r="R15" s="34">
        <f>I10</f>
        <v>1</v>
      </c>
      <c r="S15" s="34">
        <f>R15</f>
        <v>1</v>
      </c>
      <c r="T15" s="34">
        <f>S15</f>
        <v>1</v>
      </c>
      <c r="U15" s="34">
        <f>T15</f>
        <v>1</v>
      </c>
      <c r="V15" s="34">
        <f>U15</f>
        <v>1</v>
      </c>
      <c r="W15" s="7"/>
      <c r="X15" s="7"/>
      <c r="Y15" s="7"/>
      <c r="Z15" s="7"/>
      <c r="AA15" s="7"/>
      <c r="AB15" s="8" t="s">
        <v>7</v>
      </c>
      <c r="AC15" s="71">
        <v>-0.02</v>
      </c>
      <c r="AE15" s="6" t="s">
        <v>28</v>
      </c>
    </row>
    <row r="16" spans="1:37" ht="15" customHeight="1" x14ac:dyDescent="0.25">
      <c r="C16" s="73" t="s">
        <v>47</v>
      </c>
      <c r="D16" s="74"/>
      <c r="E16" s="75"/>
      <c r="F16" s="76"/>
      <c r="G16" s="33" t="s">
        <v>20</v>
      </c>
      <c r="H16" s="62">
        <v>1.95</v>
      </c>
      <c r="I16" s="63">
        <v>1.97</v>
      </c>
      <c r="J16" s="64">
        <v>1.99</v>
      </c>
      <c r="K16" s="64">
        <v>2.0099999999999998</v>
      </c>
      <c r="L16" s="65">
        <v>2.0299999999999998</v>
      </c>
      <c r="M16" s="9"/>
      <c r="N16" s="8" t="s">
        <v>7</v>
      </c>
      <c r="O16" s="7"/>
      <c r="P16" s="39" t="s">
        <v>32</v>
      </c>
      <c r="Q16" s="40"/>
      <c r="R16" s="41" t="str">
        <f>IF(R14&gt;=R15,"yes","no")</f>
        <v>yes</v>
      </c>
      <c r="S16" s="41" t="str">
        <f>IF(S14&gt;=S15,"yes","no")</f>
        <v>yes</v>
      </c>
      <c r="T16" s="41" t="str">
        <f>IF(T14&gt;=T15,"yes","no")</f>
        <v>yes</v>
      </c>
      <c r="U16" s="41" t="str">
        <f>IF(U14&gt;=U15,"yes","no")</f>
        <v>yes</v>
      </c>
      <c r="V16" s="41" t="str">
        <f>IF(V14&gt;=V15,"yes","no")</f>
        <v>yes</v>
      </c>
      <c r="W16" s="42" t="s">
        <v>33</v>
      </c>
      <c r="X16" s="43"/>
      <c r="Y16" s="8" t="str">
        <f>IF(AK16=1,"PASS","fail")</f>
        <v>PASS</v>
      </c>
      <c r="Z16" s="7"/>
      <c r="AA16" s="7"/>
      <c r="AB16" s="8" t="s">
        <v>7</v>
      </c>
      <c r="AC16" s="77">
        <v>0.01</v>
      </c>
      <c r="AE16" s="44">
        <f>SUM(AF16:AJ16)</f>
        <v>5</v>
      </c>
      <c r="AF16" s="6">
        <f>IF(R16="yes",1,0)</f>
        <v>1</v>
      </c>
      <c r="AG16" s="6">
        <f>IF(S16="yes",1,0)</f>
        <v>1</v>
      </c>
      <c r="AH16" s="6">
        <f>IF(T16="yes",1,0)</f>
        <v>1</v>
      </c>
      <c r="AI16" s="6">
        <f>IF(U16="yes",1,0)</f>
        <v>1</v>
      </c>
      <c r="AJ16" s="6">
        <f>IF(V16="yes",1,0)</f>
        <v>1</v>
      </c>
      <c r="AK16" s="45">
        <f>IF(AE16&gt;=I8,1,0)</f>
        <v>1</v>
      </c>
    </row>
    <row r="17" spans="3:37" ht="15" customHeight="1" x14ac:dyDescent="0.25">
      <c r="C17" s="78" t="s">
        <v>48</v>
      </c>
      <c r="D17" s="32"/>
      <c r="E17" s="68"/>
      <c r="F17" s="69"/>
      <c r="G17" s="33" t="s">
        <v>43</v>
      </c>
      <c r="H17" s="22">
        <v>1700</v>
      </c>
      <c r="I17" s="22">
        <v>1768</v>
      </c>
      <c r="J17" s="22">
        <v>1839</v>
      </c>
      <c r="K17" s="22">
        <v>1913</v>
      </c>
      <c r="L17" s="18">
        <v>1990</v>
      </c>
      <c r="M17" s="9"/>
      <c r="N17" s="8" t="s">
        <v>7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7</v>
      </c>
      <c r="AC17" s="71">
        <f ca="1">RANDBETWEEN(3,7)/100</f>
        <v>0.06</v>
      </c>
    </row>
    <row r="18" spans="3:37" ht="15" customHeight="1" x14ac:dyDescent="0.25">
      <c r="C18" s="50"/>
      <c r="D18" s="29"/>
      <c r="E18" s="51"/>
      <c r="F18" s="52"/>
      <c r="G18" s="30" t="s">
        <v>45</v>
      </c>
      <c r="H18" s="23">
        <v>1445</v>
      </c>
      <c r="I18" s="23">
        <v>1402</v>
      </c>
      <c r="J18" s="23">
        <v>1360</v>
      </c>
      <c r="K18" s="23">
        <v>1319</v>
      </c>
      <c r="L18" s="19">
        <v>1279</v>
      </c>
      <c r="M18" s="9"/>
      <c r="N18" s="8" t="s">
        <v>7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7</v>
      </c>
      <c r="AC18" s="71">
        <v>-0.03</v>
      </c>
    </row>
    <row r="19" spans="3:37" ht="15" customHeight="1" x14ac:dyDescent="0.25">
      <c r="C19" s="79" t="s">
        <v>49</v>
      </c>
      <c r="D19" s="80"/>
      <c r="E19" s="81"/>
      <c r="F19" s="82"/>
      <c r="G19" s="33" t="s">
        <v>20</v>
      </c>
      <c r="H19" s="62">
        <v>1.95</v>
      </c>
      <c r="I19" s="63">
        <v>1.97</v>
      </c>
      <c r="J19" s="64">
        <v>1.99</v>
      </c>
      <c r="K19" s="64">
        <v>2.0099999999999998</v>
      </c>
      <c r="L19" s="65">
        <v>2.0299999999999998</v>
      </c>
      <c r="M19" s="9"/>
      <c r="N19" s="8" t="s">
        <v>7</v>
      </c>
      <c r="O19" s="83" t="s">
        <v>50</v>
      </c>
      <c r="P19" s="6" t="s">
        <v>51</v>
      </c>
      <c r="U19" s="84" t="s">
        <v>43</v>
      </c>
      <c r="V19" s="26" t="s">
        <v>21</v>
      </c>
      <c r="W19" s="27" t="s">
        <v>45</v>
      </c>
      <c r="X19" s="28"/>
      <c r="Y19" s="7"/>
      <c r="Z19" s="7"/>
      <c r="AA19" s="7"/>
      <c r="AB19" s="8" t="s">
        <v>7</v>
      </c>
      <c r="AC19" s="85">
        <v>0.01</v>
      </c>
    </row>
    <row r="20" spans="3:37" ht="15" customHeight="1" x14ac:dyDescent="0.25">
      <c r="C20" s="67" t="s">
        <v>52</v>
      </c>
      <c r="D20" s="32"/>
      <c r="E20" s="68"/>
      <c r="F20" s="69"/>
      <c r="G20" s="33" t="s">
        <v>43</v>
      </c>
      <c r="H20" s="22">
        <v>1700</v>
      </c>
      <c r="I20" s="22">
        <v>1700</v>
      </c>
      <c r="J20" s="22">
        <v>1700</v>
      </c>
      <c r="K20" s="22">
        <v>1700</v>
      </c>
      <c r="L20" s="18">
        <v>1700</v>
      </c>
      <c r="M20" s="9"/>
      <c r="N20" s="8" t="s">
        <v>7</v>
      </c>
      <c r="X20" s="7"/>
      <c r="Y20" s="7"/>
      <c r="Z20" s="7"/>
      <c r="AA20" s="7"/>
      <c r="AB20" s="8" t="s">
        <v>7</v>
      </c>
      <c r="AC20" s="71">
        <f ca="1">RANDBETWEEN(-5,5)/100</f>
        <v>0.02</v>
      </c>
    </row>
    <row r="21" spans="3:37" ht="15" customHeight="1" x14ac:dyDescent="0.25">
      <c r="C21" s="50"/>
      <c r="D21" s="29"/>
      <c r="E21" s="51"/>
      <c r="F21" s="52"/>
      <c r="G21" s="30" t="s">
        <v>45</v>
      </c>
      <c r="H21" s="23">
        <v>1445</v>
      </c>
      <c r="I21" s="23">
        <v>1416</v>
      </c>
      <c r="J21" s="23">
        <v>1388</v>
      </c>
      <c r="K21" s="23">
        <v>1360</v>
      </c>
      <c r="L21" s="19">
        <v>1333</v>
      </c>
      <c r="M21" s="9"/>
      <c r="N21" s="8" t="s">
        <v>7</v>
      </c>
      <c r="O21" s="7"/>
      <c r="P21" s="29"/>
      <c r="Q21" s="30"/>
      <c r="R21" s="31">
        <f>R13</f>
        <v>2024</v>
      </c>
      <c r="S21" s="31">
        <f>R21+1</f>
        <v>2025</v>
      </c>
      <c r="T21" s="31">
        <f>S21+1</f>
        <v>2026</v>
      </c>
      <c r="U21" s="31">
        <f>T21+1</f>
        <v>2027</v>
      </c>
      <c r="V21" s="31">
        <f>U21+1</f>
        <v>2028</v>
      </c>
      <c r="W21" s="7"/>
      <c r="X21" s="7"/>
      <c r="Y21" s="7"/>
      <c r="Z21" s="7"/>
      <c r="AA21" s="7"/>
      <c r="AB21" s="8" t="s">
        <v>7</v>
      </c>
      <c r="AC21" s="71">
        <v>-0.02</v>
      </c>
    </row>
    <row r="22" spans="3:37" ht="15" customHeight="1" x14ac:dyDescent="0.25">
      <c r="C22" s="79" t="s">
        <v>53</v>
      </c>
      <c r="D22" s="80"/>
      <c r="E22" s="81"/>
      <c r="F22" s="82"/>
      <c r="G22" s="33" t="s">
        <v>20</v>
      </c>
      <c r="H22" s="62">
        <v>1.95</v>
      </c>
      <c r="I22" s="63">
        <v>1.99</v>
      </c>
      <c r="J22" s="64">
        <v>2.0299999999999998</v>
      </c>
      <c r="K22" s="64">
        <v>2.0699999999999998</v>
      </c>
      <c r="L22" s="65">
        <v>2.11</v>
      </c>
      <c r="M22" s="9"/>
      <c r="N22" s="8" t="s">
        <v>7</v>
      </c>
      <c r="O22" s="7"/>
      <c r="P22" s="32" t="s">
        <v>43</v>
      </c>
      <c r="Q22" s="70"/>
      <c r="R22" s="86">
        <f t="shared" ref="R22:V23" si="0">H20</f>
        <v>1700</v>
      </c>
      <c r="S22" s="86">
        <f t="shared" si="0"/>
        <v>1700</v>
      </c>
      <c r="T22" s="86">
        <f t="shared" si="0"/>
        <v>1700</v>
      </c>
      <c r="U22" s="86">
        <f t="shared" si="0"/>
        <v>1700</v>
      </c>
      <c r="V22" s="86">
        <f t="shared" si="0"/>
        <v>1700</v>
      </c>
      <c r="W22" s="7"/>
      <c r="X22" s="7"/>
      <c r="Y22" s="7"/>
      <c r="Z22" s="7"/>
      <c r="AA22" s="7"/>
      <c r="AB22" s="8" t="s">
        <v>7</v>
      </c>
      <c r="AC22" s="85">
        <v>0.02</v>
      </c>
    </row>
    <row r="23" spans="3:37" ht="15" customHeight="1" x14ac:dyDescent="0.25">
      <c r="C23" s="67" t="s">
        <v>54</v>
      </c>
      <c r="D23" s="32"/>
      <c r="E23" s="68"/>
      <c r="F23" s="69"/>
      <c r="G23" s="33" t="s">
        <v>43</v>
      </c>
      <c r="H23" s="22">
        <v>1700</v>
      </c>
      <c r="I23" s="22">
        <v>1615</v>
      </c>
      <c r="J23" s="22">
        <v>1534</v>
      </c>
      <c r="K23" s="22">
        <v>1457</v>
      </c>
      <c r="L23" s="18">
        <v>1384</v>
      </c>
      <c r="M23" s="9"/>
      <c r="N23" s="8" t="s">
        <v>7</v>
      </c>
      <c r="O23" s="7"/>
      <c r="P23" s="32" t="s">
        <v>45</v>
      </c>
      <c r="Q23" s="72"/>
      <c r="R23" s="86">
        <f t="shared" si="0"/>
        <v>1445</v>
      </c>
      <c r="S23" s="86">
        <f t="shared" si="0"/>
        <v>1416</v>
      </c>
      <c r="T23" s="86">
        <f t="shared" si="0"/>
        <v>1388</v>
      </c>
      <c r="U23" s="86">
        <f t="shared" si="0"/>
        <v>1360</v>
      </c>
      <c r="V23" s="86">
        <f t="shared" si="0"/>
        <v>1333</v>
      </c>
      <c r="W23" s="7"/>
      <c r="X23" s="7"/>
      <c r="Y23" s="7"/>
      <c r="Z23" s="7"/>
      <c r="AA23" s="7"/>
      <c r="AB23" s="8" t="s">
        <v>7</v>
      </c>
      <c r="AC23" s="71">
        <f ca="1">RANDBETWEEN(-5,5)/100</f>
        <v>0.03</v>
      </c>
      <c r="AE23" s="6" t="s">
        <v>28</v>
      </c>
    </row>
    <row r="24" spans="3:37" ht="15" customHeight="1" x14ac:dyDescent="0.25">
      <c r="C24" s="50"/>
      <c r="D24" s="29"/>
      <c r="E24" s="51"/>
      <c r="F24" s="52"/>
      <c r="G24" s="30" t="s">
        <v>45</v>
      </c>
      <c r="H24" s="23">
        <v>1445</v>
      </c>
      <c r="I24" s="23">
        <v>1416</v>
      </c>
      <c r="J24" s="23">
        <v>1388</v>
      </c>
      <c r="K24" s="23">
        <v>1360</v>
      </c>
      <c r="L24" s="19">
        <v>1333</v>
      </c>
      <c r="M24" s="9"/>
      <c r="N24" s="8" t="s">
        <v>7</v>
      </c>
      <c r="O24" s="7"/>
      <c r="P24" s="39" t="s">
        <v>32</v>
      </c>
      <c r="Q24" s="40"/>
      <c r="R24" s="41" t="str">
        <f>IF(R22&gt;=R23,"yes","no")</f>
        <v>yes</v>
      </c>
      <c r="S24" s="41" t="str">
        <f>IF(S22&gt;=S23,"yes","no")</f>
        <v>yes</v>
      </c>
      <c r="T24" s="41" t="str">
        <f>IF(T22&gt;=T23,"yes","no")</f>
        <v>yes</v>
      </c>
      <c r="U24" s="41" t="str">
        <f>IF(U22&gt;=U23,"yes","no")</f>
        <v>yes</v>
      </c>
      <c r="V24" s="41" t="str">
        <f>IF(V22&gt;=V23,"yes","no")</f>
        <v>yes</v>
      </c>
      <c r="W24" s="42" t="s">
        <v>33</v>
      </c>
      <c r="X24" s="43"/>
      <c r="Y24" s="8" t="str">
        <f>IF(AK24=1,"PASS","fail")</f>
        <v>PASS</v>
      </c>
      <c r="Z24" s="7"/>
      <c r="AA24" s="7"/>
      <c r="AB24" s="8" t="s">
        <v>7</v>
      </c>
      <c r="AC24" s="71">
        <v>-0.02</v>
      </c>
      <c r="AE24" s="44">
        <f>SUM(AF24:AJ24)</f>
        <v>5</v>
      </c>
      <c r="AF24" s="6">
        <f>IF(R24="yes",1,0)</f>
        <v>1</v>
      </c>
      <c r="AG24" s="6">
        <f>IF(S24="yes",1,0)</f>
        <v>1</v>
      </c>
      <c r="AH24" s="6">
        <f>IF(T24="yes",1,0)</f>
        <v>1</v>
      </c>
      <c r="AI24" s="6">
        <f>IF(U24="yes",1,0)</f>
        <v>1</v>
      </c>
      <c r="AJ24" s="6">
        <f>IF(V24="yes",1,0)</f>
        <v>1</v>
      </c>
      <c r="AK24" s="45">
        <f>IF(AE24&gt;=I8,1,0)</f>
        <v>1</v>
      </c>
    </row>
    <row r="25" spans="3:37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7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</row>
    <row r="26" spans="3:37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7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  <c r="AC26" s="7"/>
    </row>
    <row r="27" spans="3:37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7</v>
      </c>
      <c r="O27" s="83" t="s">
        <v>55</v>
      </c>
      <c r="P27" s="6" t="s">
        <v>56</v>
      </c>
      <c r="U27" s="84" t="s">
        <v>43</v>
      </c>
      <c r="V27" s="26" t="s">
        <v>21</v>
      </c>
      <c r="W27" s="27" t="s">
        <v>45</v>
      </c>
      <c r="X27" s="28"/>
      <c r="Y27" s="7"/>
      <c r="Z27" s="7"/>
      <c r="AA27" s="7"/>
      <c r="AB27" s="8" t="s">
        <v>7</v>
      </c>
      <c r="AC27" s="7"/>
    </row>
    <row r="28" spans="3:37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7</v>
      </c>
      <c r="X28" s="7"/>
      <c r="Y28" s="7"/>
      <c r="Z28" s="7"/>
      <c r="AA28" s="7"/>
      <c r="AB28" s="8" t="s">
        <v>7</v>
      </c>
      <c r="AC28" s="7"/>
    </row>
    <row r="29" spans="3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7</v>
      </c>
      <c r="O29" s="7"/>
      <c r="P29" s="29"/>
      <c r="Q29" s="30"/>
      <c r="R29" s="31">
        <f>R21</f>
        <v>2024</v>
      </c>
      <c r="S29" s="31">
        <f>R29+1</f>
        <v>2025</v>
      </c>
      <c r="T29" s="31">
        <f>S29+1</f>
        <v>2026</v>
      </c>
      <c r="U29" s="31">
        <f>T29+1</f>
        <v>2027</v>
      </c>
      <c r="V29" s="31">
        <f>U29+1</f>
        <v>2028</v>
      </c>
      <c r="W29" s="7"/>
      <c r="X29" s="7"/>
      <c r="Y29" s="7"/>
      <c r="Z29" s="7"/>
      <c r="AA29" s="7"/>
      <c r="AB29" s="8" t="s">
        <v>7</v>
      </c>
      <c r="AC29" s="7"/>
    </row>
    <row r="30" spans="3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7</v>
      </c>
      <c r="O30" s="7"/>
      <c r="P30" s="32" t="s">
        <v>43</v>
      </c>
      <c r="Q30" s="70"/>
      <c r="R30" s="86">
        <f t="shared" ref="R30:V31" si="1">H23</f>
        <v>1700</v>
      </c>
      <c r="S30" s="86">
        <f t="shared" si="1"/>
        <v>1615</v>
      </c>
      <c r="T30" s="86">
        <f t="shared" si="1"/>
        <v>1534</v>
      </c>
      <c r="U30" s="86">
        <f t="shared" si="1"/>
        <v>1457</v>
      </c>
      <c r="V30" s="86">
        <f t="shared" si="1"/>
        <v>1384</v>
      </c>
      <c r="W30" s="7"/>
      <c r="X30" s="7"/>
      <c r="Y30" s="7"/>
      <c r="Z30" s="7"/>
      <c r="AA30" s="7"/>
      <c r="AB30" s="8" t="s">
        <v>7</v>
      </c>
      <c r="AC30" s="7"/>
    </row>
    <row r="31" spans="3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7</v>
      </c>
      <c r="O31" s="7"/>
      <c r="P31" s="32" t="s">
        <v>45</v>
      </c>
      <c r="Q31" s="72"/>
      <c r="R31" s="86">
        <f t="shared" si="1"/>
        <v>1445</v>
      </c>
      <c r="S31" s="86">
        <f t="shared" si="1"/>
        <v>1416</v>
      </c>
      <c r="T31" s="86">
        <f t="shared" si="1"/>
        <v>1388</v>
      </c>
      <c r="U31" s="86">
        <f t="shared" si="1"/>
        <v>1360</v>
      </c>
      <c r="V31" s="86">
        <f t="shared" si="1"/>
        <v>1333</v>
      </c>
      <c r="W31" s="7"/>
      <c r="X31" s="7"/>
      <c r="Y31" s="7"/>
      <c r="Z31" s="7"/>
      <c r="AA31" s="7"/>
      <c r="AB31" s="8" t="s">
        <v>7</v>
      </c>
      <c r="AC31" s="7"/>
      <c r="AE31" s="6" t="s">
        <v>28</v>
      </c>
    </row>
    <row r="32" spans="3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7</v>
      </c>
      <c r="O32" s="7"/>
      <c r="P32" s="39" t="s">
        <v>32</v>
      </c>
      <c r="Q32" s="40"/>
      <c r="R32" s="41" t="str">
        <f>IF(R30&gt;=R31,"yes","no")</f>
        <v>yes</v>
      </c>
      <c r="S32" s="41" t="str">
        <f>IF(S30&gt;=S31,"yes","no")</f>
        <v>yes</v>
      </c>
      <c r="T32" s="41" t="str">
        <f>IF(T30&gt;=T31,"yes","no")</f>
        <v>yes</v>
      </c>
      <c r="U32" s="41" t="str">
        <f>IF(U30&gt;=U31,"yes","no")</f>
        <v>yes</v>
      </c>
      <c r="V32" s="41" t="str">
        <f>IF(V30&gt;=V31,"yes","no")</f>
        <v>yes</v>
      </c>
      <c r="W32" s="42" t="s">
        <v>33</v>
      </c>
      <c r="X32" s="43"/>
      <c r="Y32" s="8" t="str">
        <f>IF(AK32=1,"PASS","fail")</f>
        <v>PASS</v>
      </c>
      <c r="Z32" s="7"/>
      <c r="AA32" s="7"/>
      <c r="AB32" s="8" t="s">
        <v>7</v>
      </c>
      <c r="AC32" s="7"/>
      <c r="AE32" s="44">
        <f>SUM(AF32:AJ32)</f>
        <v>5</v>
      </c>
      <c r="AF32" s="6">
        <f>IF(R32="yes",1,0)</f>
        <v>1</v>
      </c>
      <c r="AG32" s="6">
        <f>IF(S32="yes",1,0)</f>
        <v>1</v>
      </c>
      <c r="AH32" s="6">
        <f>IF(T32="yes",1,0)</f>
        <v>1</v>
      </c>
      <c r="AI32" s="6">
        <f>IF(U32="yes",1,0)</f>
        <v>1</v>
      </c>
      <c r="AJ32" s="6">
        <f>IF(V32="yes",1,0)</f>
        <v>1</v>
      </c>
      <c r="AK32" s="45">
        <f>IF(AE32&gt;=I8,1,0)</f>
        <v>1</v>
      </c>
    </row>
    <row r="33" spans="3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7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7</v>
      </c>
      <c r="AC33" s="7"/>
    </row>
    <row r="34" spans="3:29" ht="15" customHeight="1" x14ac:dyDescent="0.25">
      <c r="N34" s="8" t="s">
        <v>7</v>
      </c>
      <c r="AB34" s="8" t="s">
        <v>7</v>
      </c>
    </row>
    <row r="35" spans="3:29" ht="15" customHeight="1" x14ac:dyDescent="0.25">
      <c r="N35" s="8" t="s">
        <v>7</v>
      </c>
      <c r="O35" s="87" t="s">
        <v>57</v>
      </c>
      <c r="P35" s="7" t="s">
        <v>58</v>
      </c>
      <c r="Q35" s="7"/>
      <c r="R35" s="7"/>
      <c r="S35" s="7"/>
      <c r="T35" s="7"/>
      <c r="U35" s="7"/>
      <c r="V35" s="7"/>
      <c r="W35" s="7"/>
      <c r="AB35" s="8" t="s">
        <v>7</v>
      </c>
    </row>
    <row r="36" spans="3:29" ht="15" customHeight="1" x14ac:dyDescent="0.25">
      <c r="N36" s="8" t="s">
        <v>7</v>
      </c>
      <c r="O36" s="7"/>
      <c r="P36" s="7"/>
      <c r="Q36" s="7"/>
      <c r="R36" s="7"/>
      <c r="S36" s="7"/>
      <c r="T36" s="7"/>
      <c r="U36" s="7"/>
      <c r="V36" s="7"/>
      <c r="W36" s="7"/>
      <c r="AB36" s="8" t="s">
        <v>7</v>
      </c>
    </row>
    <row r="37" spans="3:29" ht="15" customHeight="1" x14ac:dyDescent="0.25">
      <c r="N37" s="8" t="s">
        <v>7</v>
      </c>
      <c r="O37" s="7"/>
      <c r="P37" s="7" t="s">
        <v>59</v>
      </c>
      <c r="Q37" s="7"/>
      <c r="R37" s="88" t="str">
        <f>IF(SUM(AK32,AK24,AK16,AK8)=4,"is","is not")</f>
        <v>is</v>
      </c>
      <c r="S37" s="7" t="s">
        <v>60</v>
      </c>
      <c r="T37" s="7"/>
      <c r="U37" s="7"/>
      <c r="V37" s="7"/>
      <c r="W37" s="7"/>
      <c r="AB37" s="8" t="s">
        <v>7</v>
      </c>
    </row>
    <row r="38" spans="3:29" ht="15" customHeight="1" x14ac:dyDescent="0.25">
      <c r="N38" s="8" t="s">
        <v>7</v>
      </c>
      <c r="AB38" s="8" t="s">
        <v>7</v>
      </c>
    </row>
    <row r="39" spans="3:29" ht="15" customHeight="1" x14ac:dyDescent="0.25">
      <c r="N39" s="8" t="s">
        <v>7</v>
      </c>
      <c r="AB39" s="8" t="s">
        <v>7</v>
      </c>
    </row>
    <row r="40" spans="3:29" ht="15" customHeight="1" x14ac:dyDescent="0.25">
      <c r="N40" s="8" t="s">
        <v>7</v>
      </c>
      <c r="AB40" s="8" t="s">
        <v>7</v>
      </c>
    </row>
    <row r="41" spans="3:29" ht="15" customHeight="1" x14ac:dyDescent="0.25">
      <c r="N41" s="8" t="s">
        <v>7</v>
      </c>
      <c r="AB41" s="8" t="s">
        <v>7</v>
      </c>
    </row>
    <row r="42" spans="3:29" ht="15" customHeight="1" x14ac:dyDescent="0.25">
      <c r="N42" s="8" t="s">
        <v>7</v>
      </c>
      <c r="AB42" s="8" t="s">
        <v>7</v>
      </c>
    </row>
    <row r="43" spans="3:29" ht="15" customHeight="1" x14ac:dyDescent="0.25">
      <c r="N43" s="8" t="s">
        <v>7</v>
      </c>
      <c r="AB43" s="8" t="s">
        <v>7</v>
      </c>
    </row>
    <row r="44" spans="3:29" ht="15" customHeight="1" x14ac:dyDescent="0.25">
      <c r="N44" s="8" t="s">
        <v>7</v>
      </c>
      <c r="AB44" s="8" t="s">
        <v>7</v>
      </c>
    </row>
    <row r="45" spans="3:29" ht="15" customHeight="1" x14ac:dyDescent="0.25">
      <c r="N45" s="8" t="s">
        <v>7</v>
      </c>
      <c r="AB45" s="8" t="s">
        <v>7</v>
      </c>
    </row>
    <row r="46" spans="3:29" ht="15" customHeight="1" x14ac:dyDescent="0.25">
      <c r="N46" s="8" t="s">
        <v>7</v>
      </c>
      <c r="AB46" s="8" t="s">
        <v>7</v>
      </c>
    </row>
    <row r="47" spans="3:29" ht="15" customHeight="1" x14ac:dyDescent="0.25">
      <c r="N47" s="8" t="s">
        <v>7</v>
      </c>
      <c r="AB47" s="8" t="s">
        <v>7</v>
      </c>
    </row>
    <row r="48" spans="3:29" ht="15" customHeight="1" x14ac:dyDescent="0.25">
      <c r="N48" s="8" t="s">
        <v>7</v>
      </c>
      <c r="AB48" s="8" t="s">
        <v>7</v>
      </c>
    </row>
    <row r="49" spans="12:28" ht="15" customHeight="1" x14ac:dyDescent="0.25">
      <c r="N49" s="8" t="s">
        <v>7</v>
      </c>
      <c r="AB49" s="8" t="s">
        <v>7</v>
      </c>
    </row>
    <row r="50" spans="12:28" ht="15" customHeight="1" x14ac:dyDescent="0.25">
      <c r="N50" s="8" t="s">
        <v>7</v>
      </c>
      <c r="AB50" s="8" t="s">
        <v>7</v>
      </c>
    </row>
    <row r="51" spans="12:28" ht="15" customHeight="1" x14ac:dyDescent="0.25">
      <c r="N51" s="8" t="s">
        <v>7</v>
      </c>
      <c r="AB51" s="8" t="s">
        <v>7</v>
      </c>
    </row>
    <row r="52" spans="12:28" ht="15" customHeight="1" x14ac:dyDescent="0.25">
      <c r="N52" s="8" t="s">
        <v>7</v>
      </c>
      <c r="AB52" s="8" t="s">
        <v>7</v>
      </c>
    </row>
    <row r="53" spans="12:28" ht="15" customHeight="1" x14ac:dyDescent="0.25">
      <c r="N53" s="8" t="s">
        <v>7</v>
      </c>
      <c r="AB53" s="8" t="s">
        <v>7</v>
      </c>
    </row>
    <row r="54" spans="12:28" ht="15" customHeight="1" x14ac:dyDescent="0.25">
      <c r="N54" s="8" t="s">
        <v>7</v>
      </c>
      <c r="AB54" s="8" t="s">
        <v>7</v>
      </c>
    </row>
    <row r="55" spans="12:28" ht="15" customHeight="1" x14ac:dyDescent="0.25">
      <c r="N55" s="8" t="s">
        <v>7</v>
      </c>
      <c r="AB55" s="8" t="s">
        <v>7</v>
      </c>
    </row>
    <row r="56" spans="12:28" ht="15" customHeight="1" x14ac:dyDescent="0.25">
      <c r="N56" s="8" t="s">
        <v>7</v>
      </c>
      <c r="AB56" s="8" t="s">
        <v>7</v>
      </c>
    </row>
    <row r="57" spans="12:28" ht="15" customHeight="1" x14ac:dyDescent="0.25">
      <c r="N57" s="8" t="s">
        <v>7</v>
      </c>
      <c r="AB57" s="8" t="s">
        <v>7</v>
      </c>
    </row>
    <row r="58" spans="12:28" ht="15" customHeight="1" x14ac:dyDescent="0.25">
      <c r="N58" s="8" t="s">
        <v>7</v>
      </c>
      <c r="AB58" s="8" t="s">
        <v>7</v>
      </c>
    </row>
    <row r="59" spans="12:28" ht="15" customHeight="1" x14ac:dyDescent="0.25">
      <c r="N59" s="8" t="s">
        <v>7</v>
      </c>
      <c r="AB59" s="8" t="s">
        <v>7</v>
      </c>
    </row>
    <row r="60" spans="12:28" x14ac:dyDescent="0.25">
      <c r="L60" s="8" t="s">
        <v>7</v>
      </c>
    </row>
  </sheetData>
  <conditionalFormatting sqref="R8:V8">
    <cfRule type="cellIs" dxfId="41" priority="12" operator="equal">
      <formula>"yes"</formula>
    </cfRule>
    <cfRule type="cellIs" dxfId="40" priority="14" stopIfTrue="1" operator="equal">
      <formula>"no"</formula>
    </cfRule>
  </conditionalFormatting>
  <conditionalFormatting sqref="S8:V8">
    <cfRule type="cellIs" dxfId="39" priority="13" operator="equal">
      <formula>"no"</formula>
    </cfRule>
  </conditionalFormatting>
  <conditionalFormatting sqref="R16:V16">
    <cfRule type="cellIs" dxfId="38" priority="9" operator="equal">
      <formula>"yes"</formula>
    </cfRule>
    <cfRule type="cellIs" dxfId="37" priority="11" stopIfTrue="1" operator="equal">
      <formula>"no"</formula>
    </cfRule>
  </conditionalFormatting>
  <conditionalFormatting sqref="S16:V16">
    <cfRule type="cellIs" dxfId="36" priority="10" operator="equal">
      <formula>"no"</formula>
    </cfRule>
  </conditionalFormatting>
  <conditionalFormatting sqref="R24:V24">
    <cfRule type="cellIs" dxfId="35" priority="6" operator="equal">
      <formula>"yes"</formula>
    </cfRule>
    <cfRule type="cellIs" dxfId="34" priority="8" stopIfTrue="1" operator="equal">
      <formula>"no"</formula>
    </cfRule>
  </conditionalFormatting>
  <conditionalFormatting sqref="S24:V24">
    <cfRule type="cellIs" dxfId="33" priority="7" operator="equal">
      <formula>"no"</formula>
    </cfRule>
  </conditionalFormatting>
  <conditionalFormatting sqref="R32:V32">
    <cfRule type="cellIs" dxfId="32" priority="3" operator="equal">
      <formula>"yes"</formula>
    </cfRule>
    <cfRule type="cellIs" dxfId="31" priority="5" stopIfTrue="1" operator="equal">
      <formula>"no"</formula>
    </cfRule>
  </conditionalFormatting>
  <conditionalFormatting sqref="S32:V32">
    <cfRule type="cellIs" dxfId="30" priority="4" operator="equal">
      <formula>"no"</formula>
    </cfRule>
  </conditionalFormatting>
  <conditionalFormatting sqref="R37">
    <cfRule type="cellIs" dxfId="29" priority="1" operator="equal">
      <formula>"is"</formula>
    </cfRule>
    <cfRule type="cellIs" dxfId="28" priority="2" operator="equal">
      <formula>"is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15</v>
      </c>
      <c r="D1" s="16"/>
      <c r="E1" s="16"/>
      <c r="N1" s="17" t="s">
        <v>7</v>
      </c>
      <c r="AB1" s="17" t="s">
        <v>7</v>
      </c>
    </row>
    <row r="2" spans="1:37" ht="15" customHeight="1" x14ac:dyDescent="0.25">
      <c r="A2" s="5" t="s">
        <v>4</v>
      </c>
      <c r="C2" s="6" t="s">
        <v>16</v>
      </c>
      <c r="N2" s="17" t="s">
        <v>7</v>
      </c>
      <c r="AB2" s="17" t="s">
        <v>7</v>
      </c>
    </row>
    <row r="3" spans="1:37" ht="15" customHeight="1" x14ac:dyDescent="0.25">
      <c r="A3" s="5" t="s">
        <v>5</v>
      </c>
      <c r="C3" s="6" t="s">
        <v>17</v>
      </c>
      <c r="N3" s="17" t="s">
        <v>7</v>
      </c>
      <c r="O3" s="24" t="s">
        <v>18</v>
      </c>
      <c r="P3" s="6" t="s">
        <v>19</v>
      </c>
      <c r="U3" s="25" t="s">
        <v>20</v>
      </c>
      <c r="V3" s="26" t="s">
        <v>21</v>
      </c>
      <c r="W3" s="27" t="s">
        <v>22</v>
      </c>
      <c r="X3" s="28"/>
      <c r="AB3" s="17" t="s">
        <v>7</v>
      </c>
      <c r="AC3" s="5" t="s">
        <v>23</v>
      </c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7</v>
      </c>
      <c r="AB4" s="8" t="s">
        <v>7</v>
      </c>
      <c r="AC4" s="9"/>
    </row>
    <row r="5" spans="1:37" ht="15" customHeight="1" x14ac:dyDescent="0.25">
      <c r="A5" s="15" t="s">
        <v>8</v>
      </c>
      <c r="C5" s="7" t="s">
        <v>24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7</v>
      </c>
      <c r="O5" s="7"/>
      <c r="P5" s="29"/>
      <c r="Q5" s="30"/>
      <c r="R5" s="31">
        <f>H12</f>
        <v>2024</v>
      </c>
      <c r="S5" s="31">
        <f>R5+1</f>
        <v>2025</v>
      </c>
      <c r="T5" s="31">
        <f>S5+1</f>
        <v>2026</v>
      </c>
      <c r="U5" s="31">
        <f>T5+1</f>
        <v>2027</v>
      </c>
      <c r="V5" s="31">
        <f>U5+1</f>
        <v>2028</v>
      </c>
      <c r="W5" s="7"/>
      <c r="X5" s="7"/>
      <c r="Y5" s="7"/>
      <c r="Z5" s="7"/>
      <c r="AA5" s="7"/>
      <c r="AB5" s="8" t="s">
        <v>7</v>
      </c>
      <c r="AC5" s="9"/>
    </row>
    <row r="6" spans="1:37" ht="15" customHeight="1" x14ac:dyDescent="0.25">
      <c r="C6" s="7" t="s">
        <v>25</v>
      </c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7</v>
      </c>
      <c r="O6" s="7"/>
      <c r="P6" s="32" t="s">
        <v>26</v>
      </c>
      <c r="Q6" s="33"/>
      <c r="R6" s="34">
        <f>H13</f>
        <v>2.1</v>
      </c>
      <c r="S6" s="34">
        <f>I13</f>
        <v>2.1800000000000002</v>
      </c>
      <c r="T6" s="34">
        <f>J13</f>
        <v>2.27</v>
      </c>
      <c r="U6" s="34">
        <f>K13</f>
        <v>2.36</v>
      </c>
      <c r="V6" s="34">
        <f>L13</f>
        <v>2.4500000000000002</v>
      </c>
      <c r="W6" s="7"/>
      <c r="X6" s="7"/>
      <c r="Y6" s="7"/>
      <c r="Z6" s="7"/>
      <c r="AA6" s="7"/>
      <c r="AB6" s="8" t="s">
        <v>7</v>
      </c>
      <c r="AC6" s="9"/>
    </row>
    <row r="7" spans="1:37" ht="15" customHeight="1" x14ac:dyDescent="0.25">
      <c r="J7" s="7"/>
      <c r="K7" s="7"/>
      <c r="L7" s="7"/>
      <c r="M7" s="9"/>
      <c r="N7" s="8" t="s">
        <v>7</v>
      </c>
      <c r="O7" s="7"/>
      <c r="P7" s="32" t="s">
        <v>27</v>
      </c>
      <c r="Q7" s="33"/>
      <c r="R7" s="34">
        <f>I9</f>
        <v>2.0499999999999998</v>
      </c>
      <c r="S7" s="34">
        <f>R7</f>
        <v>2.0499999999999998</v>
      </c>
      <c r="T7" s="34">
        <f>S7</f>
        <v>2.0499999999999998</v>
      </c>
      <c r="U7" s="34">
        <f>T7</f>
        <v>2.0499999999999998</v>
      </c>
      <c r="V7" s="34">
        <f>U7</f>
        <v>2.0499999999999998</v>
      </c>
      <c r="W7" s="7"/>
      <c r="X7" s="7"/>
      <c r="Y7" s="7"/>
      <c r="Z7" s="7"/>
      <c r="AA7" s="7"/>
      <c r="AB7" s="8" t="s">
        <v>7</v>
      </c>
      <c r="AC7" s="9"/>
      <c r="AE7" s="6" t="s">
        <v>28</v>
      </c>
      <c r="AK7" s="6" t="s">
        <v>29</v>
      </c>
    </row>
    <row r="8" spans="1:37" ht="15" customHeight="1" x14ac:dyDescent="0.25">
      <c r="A8" s="15" t="s">
        <v>6</v>
      </c>
      <c r="B8" s="9"/>
      <c r="C8" s="35" t="s">
        <v>30</v>
      </c>
      <c r="D8" s="14"/>
      <c r="E8" s="14"/>
      <c r="F8" s="14"/>
      <c r="G8" s="14"/>
      <c r="H8" s="36"/>
      <c r="I8" s="37">
        <v>4</v>
      </c>
      <c r="J8" s="38" t="s">
        <v>31</v>
      </c>
      <c r="M8" s="9"/>
      <c r="N8" s="8" t="s">
        <v>7</v>
      </c>
      <c r="O8" s="7"/>
      <c r="P8" s="39" t="s">
        <v>32</v>
      </c>
      <c r="Q8" s="40"/>
      <c r="R8" s="41" t="str">
        <f>IF(R6&gt;=R7,"yes","no")</f>
        <v>yes</v>
      </c>
      <c r="S8" s="41" t="str">
        <f>IF(S6&gt;=S7,"yes","no")</f>
        <v>yes</v>
      </c>
      <c r="T8" s="41" t="str">
        <f>IF(T6&gt;=T7,"yes","no")</f>
        <v>yes</v>
      </c>
      <c r="U8" s="41" t="str">
        <f>IF(U6&gt;=U7,"yes","no")</f>
        <v>yes</v>
      </c>
      <c r="V8" s="41" t="str">
        <f>IF(V6&gt;=V7,"yes","no")</f>
        <v>yes</v>
      </c>
      <c r="W8" s="42" t="s">
        <v>33</v>
      </c>
      <c r="X8" s="43"/>
      <c r="Y8" s="8" t="str">
        <f>IF(AK8=1,"PASS","fail")</f>
        <v>PASS</v>
      </c>
      <c r="Z8" s="7"/>
      <c r="AA8" s="7"/>
      <c r="AB8" s="8" t="s">
        <v>7</v>
      </c>
      <c r="AE8" s="44">
        <f>SUM(AF8:AJ8)</f>
        <v>5</v>
      </c>
      <c r="AF8" s="6">
        <f>IF(R8="yes",1,0)</f>
        <v>1</v>
      </c>
      <c r="AG8" s="6">
        <f>IF(S8="yes",1,0)</f>
        <v>1</v>
      </c>
      <c r="AH8" s="6">
        <f>IF(T8="yes",1,0)</f>
        <v>1</v>
      </c>
      <c r="AI8" s="6">
        <f>IF(U8="yes",1,0)</f>
        <v>1</v>
      </c>
      <c r="AJ8" s="6">
        <f>IF(V8="yes",1,0)</f>
        <v>1</v>
      </c>
      <c r="AK8" s="45">
        <f>IF(AE8&gt;=I8,1,0)</f>
        <v>1</v>
      </c>
    </row>
    <row r="9" spans="1:37" ht="15" customHeight="1" x14ac:dyDescent="0.25">
      <c r="A9" s="15"/>
      <c r="B9" s="9"/>
      <c r="C9" s="46" t="s">
        <v>34</v>
      </c>
      <c r="D9" s="47"/>
      <c r="E9" s="47"/>
      <c r="F9" s="47"/>
      <c r="G9" s="47"/>
      <c r="H9" s="48"/>
      <c r="I9" s="49">
        <v>2.0499999999999998</v>
      </c>
      <c r="M9" s="9"/>
      <c r="N9" s="8" t="s">
        <v>7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7</v>
      </c>
    </row>
    <row r="10" spans="1:37" ht="15" customHeight="1" x14ac:dyDescent="0.25">
      <c r="A10" s="9"/>
      <c r="B10" s="9"/>
      <c r="C10" s="50" t="s">
        <v>35</v>
      </c>
      <c r="D10" s="51"/>
      <c r="E10" s="51"/>
      <c r="F10" s="51"/>
      <c r="G10" s="51"/>
      <c r="H10" s="52"/>
      <c r="I10" s="53">
        <v>1</v>
      </c>
      <c r="M10" s="9"/>
      <c r="N10" s="8" t="s">
        <v>7</v>
      </c>
      <c r="Z10" s="7"/>
      <c r="AA10" s="7"/>
      <c r="AB10" s="8" t="s">
        <v>7</v>
      </c>
      <c r="AC10" s="9"/>
    </row>
    <row r="11" spans="1:37" ht="15" customHeight="1" x14ac:dyDescent="0.25">
      <c r="A11" s="9"/>
      <c r="B11" s="9"/>
      <c r="M11" s="9"/>
      <c r="N11" s="8" t="s">
        <v>7</v>
      </c>
      <c r="O11" s="54" t="s">
        <v>36</v>
      </c>
      <c r="P11" s="6" t="s">
        <v>37</v>
      </c>
      <c r="U11" s="25" t="s">
        <v>20</v>
      </c>
      <c r="V11" s="26" t="s">
        <v>21</v>
      </c>
      <c r="W11" s="27" t="s">
        <v>38</v>
      </c>
      <c r="X11" s="28"/>
      <c r="Y11" s="7"/>
      <c r="Z11" s="7"/>
      <c r="AA11" s="7"/>
      <c r="AB11" s="8" t="s">
        <v>7</v>
      </c>
    </row>
    <row r="12" spans="1:37" ht="15" customHeight="1" x14ac:dyDescent="0.25">
      <c r="A12" s="15"/>
      <c r="B12" s="9"/>
      <c r="C12" s="55" t="s">
        <v>39</v>
      </c>
      <c r="D12" s="14"/>
      <c r="E12" s="14"/>
      <c r="F12" s="36"/>
      <c r="G12" s="20" t="s">
        <v>40</v>
      </c>
      <c r="H12" s="56">
        <v>2024</v>
      </c>
      <c r="I12" s="56">
        <v>2025</v>
      </c>
      <c r="J12" s="56">
        <v>2026</v>
      </c>
      <c r="K12" s="56">
        <v>2027</v>
      </c>
      <c r="L12" s="57">
        <v>2028</v>
      </c>
      <c r="M12" s="9"/>
      <c r="N12" s="8" t="s">
        <v>7</v>
      </c>
      <c r="X12" s="7"/>
      <c r="Y12" s="7"/>
      <c r="Z12" s="7"/>
      <c r="AA12" s="7"/>
      <c r="AB12" s="8" t="s">
        <v>7</v>
      </c>
      <c r="AC12" s="9" t="s">
        <v>41</v>
      </c>
    </row>
    <row r="13" spans="1:37" ht="15" customHeight="1" x14ac:dyDescent="0.25">
      <c r="A13" s="9"/>
      <c r="B13" s="9"/>
      <c r="C13" s="58" t="s">
        <v>42</v>
      </c>
      <c r="D13" s="59"/>
      <c r="E13" s="60"/>
      <c r="F13" s="61"/>
      <c r="G13" s="33" t="s">
        <v>20</v>
      </c>
      <c r="H13" s="62">
        <v>2.1</v>
      </c>
      <c r="I13" s="63">
        <v>2.1800000000000002</v>
      </c>
      <c r="J13" s="64">
        <v>2.27</v>
      </c>
      <c r="K13" s="64">
        <v>2.36</v>
      </c>
      <c r="L13" s="65">
        <v>2.4500000000000002</v>
      </c>
      <c r="M13" s="9"/>
      <c r="N13" s="8" t="s">
        <v>7</v>
      </c>
      <c r="O13" s="7"/>
      <c r="P13" s="29"/>
      <c r="Q13" s="30"/>
      <c r="R13" s="31">
        <f>R5</f>
        <v>2024</v>
      </c>
      <c r="S13" s="31">
        <f>R13+1</f>
        <v>2025</v>
      </c>
      <c r="T13" s="31">
        <f>S13+1</f>
        <v>2026</v>
      </c>
      <c r="U13" s="31">
        <f>T13+1</f>
        <v>2027</v>
      </c>
      <c r="V13" s="31">
        <f>U13+1</f>
        <v>2028</v>
      </c>
      <c r="W13" s="7"/>
      <c r="X13" s="7"/>
      <c r="Y13" s="7"/>
      <c r="Z13" s="7"/>
      <c r="AA13" s="7"/>
      <c r="AB13" s="8" t="s">
        <v>7</v>
      </c>
      <c r="AC13" s="66">
        <f ca="1">RANDBETWEEN(0,5)/100</f>
        <v>0.03</v>
      </c>
    </row>
    <row r="14" spans="1:37" ht="15" customHeight="1" x14ac:dyDescent="0.25">
      <c r="A14" s="9"/>
      <c r="B14" s="9"/>
      <c r="C14" s="67"/>
      <c r="D14" s="32"/>
      <c r="E14" s="68"/>
      <c r="F14" s="69"/>
      <c r="G14" s="33" t="s">
        <v>43</v>
      </c>
      <c r="H14" s="22">
        <v>1600</v>
      </c>
      <c r="I14" s="22">
        <v>1696</v>
      </c>
      <c r="J14" s="22">
        <v>1798</v>
      </c>
      <c r="K14" s="22">
        <v>1906</v>
      </c>
      <c r="L14" s="18">
        <v>2020</v>
      </c>
      <c r="M14" s="9"/>
      <c r="N14" s="8" t="s">
        <v>7</v>
      </c>
      <c r="O14" s="7"/>
      <c r="P14" s="32"/>
      <c r="Q14" s="70" t="s">
        <v>44</v>
      </c>
      <c r="R14" s="34">
        <f>H16</f>
        <v>2.1</v>
      </c>
      <c r="S14" s="34">
        <f>I16</f>
        <v>1.6</v>
      </c>
      <c r="T14" s="34">
        <f>J16</f>
        <v>1.22</v>
      </c>
      <c r="U14" s="34">
        <f>K16</f>
        <v>0.93</v>
      </c>
      <c r="V14" s="34">
        <f>L16</f>
        <v>0.71</v>
      </c>
      <c r="W14" s="7"/>
      <c r="X14" s="7"/>
      <c r="Y14" s="7"/>
      <c r="Z14" s="7"/>
      <c r="AA14" s="7"/>
      <c r="AB14" s="8" t="s">
        <v>7</v>
      </c>
      <c r="AC14" s="71">
        <f ca="1">RANDBETWEEN(5,10)/100</f>
        <v>0.08</v>
      </c>
    </row>
    <row r="15" spans="1:37" ht="15" customHeight="1" x14ac:dyDescent="0.25">
      <c r="C15" s="50"/>
      <c r="D15" s="29"/>
      <c r="E15" s="51"/>
      <c r="F15" s="52"/>
      <c r="G15" s="30" t="s">
        <v>45</v>
      </c>
      <c r="H15" s="23">
        <v>1200</v>
      </c>
      <c r="I15" s="23">
        <v>1236</v>
      </c>
      <c r="J15" s="23">
        <v>1273</v>
      </c>
      <c r="K15" s="23">
        <v>1311</v>
      </c>
      <c r="L15" s="19">
        <v>1350</v>
      </c>
      <c r="M15" s="9"/>
      <c r="N15" s="8" t="s">
        <v>7</v>
      </c>
      <c r="O15" s="7"/>
      <c r="P15" s="32"/>
      <c r="Q15" s="72" t="s">
        <v>46</v>
      </c>
      <c r="R15" s="34">
        <f>I10</f>
        <v>1</v>
      </c>
      <c r="S15" s="34">
        <f>R15</f>
        <v>1</v>
      </c>
      <c r="T15" s="34">
        <f>S15</f>
        <v>1</v>
      </c>
      <c r="U15" s="34">
        <f>T15</f>
        <v>1</v>
      </c>
      <c r="V15" s="34">
        <f>U15</f>
        <v>1</v>
      </c>
      <c r="W15" s="7"/>
      <c r="X15" s="7"/>
      <c r="Y15" s="7"/>
      <c r="Z15" s="7"/>
      <c r="AA15" s="7"/>
      <c r="AB15" s="8" t="s">
        <v>7</v>
      </c>
      <c r="AC15" s="71">
        <f ca="1">RANDBETWEEN(3,7)/100</f>
        <v>7.0000000000000007E-2</v>
      </c>
      <c r="AE15" s="6" t="s">
        <v>28</v>
      </c>
    </row>
    <row r="16" spans="1:37" ht="15" customHeight="1" x14ac:dyDescent="0.25">
      <c r="C16" s="73" t="s">
        <v>47</v>
      </c>
      <c r="D16" s="74"/>
      <c r="E16" s="75"/>
      <c r="F16" s="76"/>
      <c r="G16" s="33" t="s">
        <v>20</v>
      </c>
      <c r="H16" s="62">
        <v>2.1</v>
      </c>
      <c r="I16" s="63">
        <v>1.6</v>
      </c>
      <c r="J16" s="64">
        <v>1.22</v>
      </c>
      <c r="K16" s="64">
        <v>0.93</v>
      </c>
      <c r="L16" s="65">
        <v>0.71</v>
      </c>
      <c r="M16" s="9"/>
      <c r="N16" s="8" t="s">
        <v>7</v>
      </c>
      <c r="O16" s="7"/>
      <c r="P16" s="39" t="s">
        <v>32</v>
      </c>
      <c r="Q16" s="40"/>
      <c r="R16" s="41" t="str">
        <f>IF(R14&gt;=R15,"yes","no")</f>
        <v>yes</v>
      </c>
      <c r="S16" s="41" t="str">
        <f>IF(S14&gt;=S15,"yes","no")</f>
        <v>yes</v>
      </c>
      <c r="T16" s="41" t="str">
        <f>IF(T14&gt;=T15,"yes","no")</f>
        <v>yes</v>
      </c>
      <c r="U16" s="41" t="str">
        <f>IF(U14&gt;=U15,"yes","no")</f>
        <v>no</v>
      </c>
      <c r="V16" s="41" t="str">
        <f>IF(V14&gt;=V15,"yes","no")</f>
        <v>no</v>
      </c>
      <c r="W16" s="42" t="s">
        <v>33</v>
      </c>
      <c r="X16" s="43"/>
      <c r="Y16" s="8" t="str">
        <f>IF(AK16=1,"PASS","fail")</f>
        <v>fail</v>
      </c>
      <c r="Z16" s="7"/>
      <c r="AA16" s="7"/>
      <c r="AB16" s="8" t="s">
        <v>7</v>
      </c>
      <c r="AC16" s="77">
        <f ca="1">RANDBETWEEN(15,25)/-100</f>
        <v>-0.18</v>
      </c>
      <c r="AE16" s="44">
        <f>SUM(AF16:AJ16)</f>
        <v>3</v>
      </c>
      <c r="AF16" s="6">
        <f>IF(R16="yes",1,0)</f>
        <v>1</v>
      </c>
      <c r="AG16" s="6">
        <f>IF(S16="yes",1,0)</f>
        <v>1</v>
      </c>
      <c r="AH16" s="6">
        <f>IF(T16="yes",1,0)</f>
        <v>1</v>
      </c>
      <c r="AI16" s="6">
        <f>IF(U16="yes",1,0)</f>
        <v>0</v>
      </c>
      <c r="AJ16" s="6">
        <f>IF(V16="yes",1,0)</f>
        <v>0</v>
      </c>
      <c r="AK16" s="45">
        <f>IF(AE16&gt;=I8,1,0)</f>
        <v>0</v>
      </c>
    </row>
    <row r="17" spans="3:37" ht="15" customHeight="1" x14ac:dyDescent="0.25">
      <c r="C17" s="78" t="s">
        <v>48</v>
      </c>
      <c r="D17" s="32"/>
      <c r="E17" s="68"/>
      <c r="F17" s="69"/>
      <c r="G17" s="33" t="s">
        <v>43</v>
      </c>
      <c r="H17" s="22">
        <v>1600</v>
      </c>
      <c r="I17" s="22">
        <v>1648</v>
      </c>
      <c r="J17" s="22">
        <v>1697</v>
      </c>
      <c r="K17" s="22">
        <v>1748</v>
      </c>
      <c r="L17" s="18">
        <v>1800</v>
      </c>
      <c r="M17" s="9"/>
      <c r="N17" s="8" t="s">
        <v>7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7</v>
      </c>
      <c r="AC17" s="71">
        <f ca="1">RANDBETWEEN(3,7)/100</f>
        <v>0.06</v>
      </c>
    </row>
    <row r="18" spans="3:37" ht="15" customHeight="1" x14ac:dyDescent="0.25">
      <c r="C18" s="50"/>
      <c r="D18" s="29"/>
      <c r="E18" s="51"/>
      <c r="F18" s="52"/>
      <c r="G18" s="30" t="s">
        <v>45</v>
      </c>
      <c r="H18" s="23">
        <v>1200</v>
      </c>
      <c r="I18" s="23">
        <v>1284</v>
      </c>
      <c r="J18" s="23">
        <v>1374</v>
      </c>
      <c r="K18" s="23">
        <v>1470</v>
      </c>
      <c r="L18" s="19">
        <v>1573</v>
      </c>
      <c r="M18" s="9"/>
      <c r="N18" s="8" t="s">
        <v>7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7</v>
      </c>
      <c r="AC18" s="71">
        <f ca="1">RANDBETWEEN(5,10)/100</f>
        <v>0.09</v>
      </c>
    </row>
    <row r="19" spans="3:37" ht="15" customHeight="1" x14ac:dyDescent="0.25">
      <c r="C19" s="79" t="s">
        <v>49</v>
      </c>
      <c r="D19" s="80"/>
      <c r="E19" s="81"/>
      <c r="F19" s="82"/>
      <c r="G19" s="33" t="s">
        <v>20</v>
      </c>
      <c r="H19" s="62">
        <v>2.1</v>
      </c>
      <c r="I19" s="63">
        <v>1.62</v>
      </c>
      <c r="J19" s="64">
        <v>1.25</v>
      </c>
      <c r="K19" s="64">
        <v>0.96</v>
      </c>
      <c r="L19" s="65">
        <v>0.74</v>
      </c>
      <c r="M19" s="9"/>
      <c r="N19" s="8" t="s">
        <v>7</v>
      </c>
      <c r="O19" s="83" t="s">
        <v>50</v>
      </c>
      <c r="P19" s="6" t="s">
        <v>51</v>
      </c>
      <c r="U19" s="84" t="s">
        <v>43</v>
      </c>
      <c r="V19" s="26" t="s">
        <v>21</v>
      </c>
      <c r="W19" s="27" t="s">
        <v>45</v>
      </c>
      <c r="X19" s="28"/>
      <c r="Y19" s="7"/>
      <c r="Z19" s="7"/>
      <c r="AA19" s="7"/>
      <c r="AB19" s="8" t="s">
        <v>7</v>
      </c>
      <c r="AC19" s="85">
        <f ca="1">RANDBETWEEN(15,25)/-100</f>
        <v>-0.22</v>
      </c>
    </row>
    <row r="20" spans="3:37" ht="15" customHeight="1" x14ac:dyDescent="0.25">
      <c r="C20" s="67" t="s">
        <v>52</v>
      </c>
      <c r="D20" s="32"/>
      <c r="E20" s="68"/>
      <c r="F20" s="69"/>
      <c r="G20" s="33" t="s">
        <v>43</v>
      </c>
      <c r="H20" s="22">
        <v>1600</v>
      </c>
      <c r="I20" s="22">
        <v>1600</v>
      </c>
      <c r="J20" s="22">
        <v>1600</v>
      </c>
      <c r="K20" s="22">
        <v>1600</v>
      </c>
      <c r="L20" s="18">
        <v>1600</v>
      </c>
      <c r="M20" s="9"/>
      <c r="N20" s="8" t="s">
        <v>7</v>
      </c>
      <c r="X20" s="7"/>
      <c r="Y20" s="7"/>
      <c r="Z20" s="7"/>
      <c r="AA20" s="7"/>
      <c r="AB20" s="8" t="s">
        <v>7</v>
      </c>
      <c r="AC20" s="71">
        <f ca="1">RANDBETWEEN(-5,5)/100</f>
        <v>0.04</v>
      </c>
    </row>
    <row r="21" spans="3:37" ht="15" customHeight="1" x14ac:dyDescent="0.25">
      <c r="C21" s="50"/>
      <c r="D21" s="29"/>
      <c r="E21" s="51"/>
      <c r="F21" s="52"/>
      <c r="G21" s="30" t="s">
        <v>45</v>
      </c>
      <c r="H21" s="23">
        <v>1200</v>
      </c>
      <c r="I21" s="23">
        <v>1320</v>
      </c>
      <c r="J21" s="23">
        <v>1452</v>
      </c>
      <c r="K21" s="23">
        <v>1597</v>
      </c>
      <c r="L21" s="19">
        <v>1757</v>
      </c>
      <c r="M21" s="9"/>
      <c r="N21" s="8" t="s">
        <v>7</v>
      </c>
      <c r="O21" s="7"/>
      <c r="P21" s="29"/>
      <c r="Q21" s="30"/>
      <c r="R21" s="31">
        <f>R13</f>
        <v>2024</v>
      </c>
      <c r="S21" s="31">
        <f>R21+1</f>
        <v>2025</v>
      </c>
      <c r="T21" s="31">
        <f>S21+1</f>
        <v>2026</v>
      </c>
      <c r="U21" s="31">
        <f>T21+1</f>
        <v>2027</v>
      </c>
      <c r="V21" s="31">
        <f>U21+1</f>
        <v>2028</v>
      </c>
      <c r="W21" s="7"/>
      <c r="X21" s="7"/>
      <c r="Y21" s="7"/>
      <c r="Z21" s="7"/>
      <c r="AA21" s="7"/>
      <c r="AB21" s="8" t="s">
        <v>7</v>
      </c>
      <c r="AC21" s="71">
        <f ca="1">RANDBETWEEN(5,10)/100</f>
        <v>0.09</v>
      </c>
    </row>
    <row r="22" spans="3:37" ht="15" customHeight="1" x14ac:dyDescent="0.25">
      <c r="C22" s="79" t="s">
        <v>53</v>
      </c>
      <c r="D22" s="80"/>
      <c r="E22" s="81"/>
      <c r="F22" s="82"/>
      <c r="G22" s="33" t="s">
        <v>20</v>
      </c>
      <c r="H22" s="62">
        <v>2.1</v>
      </c>
      <c r="I22" s="63">
        <v>1.72</v>
      </c>
      <c r="J22" s="64">
        <v>1.41</v>
      </c>
      <c r="K22" s="64">
        <v>1.1599999999999999</v>
      </c>
      <c r="L22" s="65">
        <v>0.95</v>
      </c>
      <c r="M22" s="9"/>
      <c r="N22" s="8" t="s">
        <v>7</v>
      </c>
      <c r="O22" s="7"/>
      <c r="P22" s="32" t="s">
        <v>43</v>
      </c>
      <c r="Q22" s="70"/>
      <c r="R22" s="86">
        <f t="shared" ref="R22:V23" si="0">H20</f>
        <v>1600</v>
      </c>
      <c r="S22" s="86">
        <f t="shared" si="0"/>
        <v>1600</v>
      </c>
      <c r="T22" s="86">
        <f t="shared" si="0"/>
        <v>1600</v>
      </c>
      <c r="U22" s="86">
        <f t="shared" si="0"/>
        <v>1600</v>
      </c>
      <c r="V22" s="86">
        <f t="shared" si="0"/>
        <v>1600</v>
      </c>
      <c r="W22" s="7"/>
      <c r="X22" s="7"/>
      <c r="Y22" s="7"/>
      <c r="Z22" s="7"/>
      <c r="AA22" s="7"/>
      <c r="AB22" s="8" t="s">
        <v>7</v>
      </c>
      <c r="AC22" s="85">
        <f ca="1">RANDBETWEEN(15,25)/-100</f>
        <v>-0.21</v>
      </c>
    </row>
    <row r="23" spans="3:37" ht="15" customHeight="1" x14ac:dyDescent="0.25">
      <c r="C23" s="67" t="s">
        <v>54</v>
      </c>
      <c r="D23" s="32"/>
      <c r="E23" s="68"/>
      <c r="F23" s="69"/>
      <c r="G23" s="33" t="s">
        <v>43</v>
      </c>
      <c r="H23" s="22">
        <v>1600</v>
      </c>
      <c r="I23" s="22">
        <v>1600</v>
      </c>
      <c r="J23" s="22">
        <v>1600</v>
      </c>
      <c r="K23" s="22">
        <v>1600</v>
      </c>
      <c r="L23" s="18">
        <v>1600</v>
      </c>
      <c r="M23" s="9"/>
      <c r="N23" s="8" t="s">
        <v>7</v>
      </c>
      <c r="O23" s="7"/>
      <c r="P23" s="32" t="s">
        <v>45</v>
      </c>
      <c r="Q23" s="72"/>
      <c r="R23" s="86">
        <f t="shared" si="0"/>
        <v>1200</v>
      </c>
      <c r="S23" s="86">
        <f t="shared" si="0"/>
        <v>1320</v>
      </c>
      <c r="T23" s="86">
        <f t="shared" si="0"/>
        <v>1452</v>
      </c>
      <c r="U23" s="86">
        <f t="shared" si="0"/>
        <v>1597</v>
      </c>
      <c r="V23" s="86">
        <f t="shared" si="0"/>
        <v>1757</v>
      </c>
      <c r="W23" s="7"/>
      <c r="X23" s="7"/>
      <c r="Y23" s="7"/>
      <c r="Z23" s="7"/>
      <c r="AA23" s="7"/>
      <c r="AB23" s="8" t="s">
        <v>7</v>
      </c>
      <c r="AC23" s="71">
        <f ca="1">RANDBETWEEN(-5,5)/100</f>
        <v>-0.03</v>
      </c>
      <c r="AE23" s="6" t="s">
        <v>28</v>
      </c>
    </row>
    <row r="24" spans="3:37" ht="15" customHeight="1" x14ac:dyDescent="0.25">
      <c r="C24" s="50"/>
      <c r="D24" s="29"/>
      <c r="E24" s="51"/>
      <c r="F24" s="52"/>
      <c r="G24" s="30" t="s">
        <v>45</v>
      </c>
      <c r="H24" s="23">
        <v>1200</v>
      </c>
      <c r="I24" s="23">
        <v>1260</v>
      </c>
      <c r="J24" s="23">
        <v>1323</v>
      </c>
      <c r="K24" s="23">
        <v>1389</v>
      </c>
      <c r="L24" s="19">
        <v>1458</v>
      </c>
      <c r="M24" s="9"/>
      <c r="N24" s="8" t="s">
        <v>7</v>
      </c>
      <c r="O24" s="7"/>
      <c r="P24" s="39" t="s">
        <v>32</v>
      </c>
      <c r="Q24" s="40"/>
      <c r="R24" s="41" t="str">
        <f>IF(R22&gt;=R23,"yes","no")</f>
        <v>yes</v>
      </c>
      <c r="S24" s="41" t="str">
        <f>IF(S22&gt;=S23,"yes","no")</f>
        <v>yes</v>
      </c>
      <c r="T24" s="41" t="str">
        <f>IF(T22&gt;=T23,"yes","no")</f>
        <v>yes</v>
      </c>
      <c r="U24" s="41" t="str">
        <f>IF(U22&gt;=U23,"yes","no")</f>
        <v>yes</v>
      </c>
      <c r="V24" s="41" t="str">
        <f>IF(V22&gt;=V23,"yes","no")</f>
        <v>no</v>
      </c>
      <c r="W24" s="42" t="s">
        <v>33</v>
      </c>
      <c r="X24" s="43"/>
      <c r="Y24" s="8" t="str">
        <f>IF(AK24=1,"PASS","fail")</f>
        <v>PASS</v>
      </c>
      <c r="Z24" s="7"/>
      <c r="AA24" s="7"/>
      <c r="AB24" s="8" t="s">
        <v>7</v>
      </c>
      <c r="AC24" s="71">
        <f ca="1">RANDBETWEEN(5,10)/100</f>
        <v>0.1</v>
      </c>
      <c r="AE24" s="44">
        <f>SUM(AF24:AJ24)</f>
        <v>4</v>
      </c>
      <c r="AF24" s="6">
        <f>IF(R24="yes",1,0)</f>
        <v>1</v>
      </c>
      <c r="AG24" s="6">
        <f>IF(S24="yes",1,0)</f>
        <v>1</v>
      </c>
      <c r="AH24" s="6">
        <f>IF(T24="yes",1,0)</f>
        <v>1</v>
      </c>
      <c r="AI24" s="6">
        <f>IF(U24="yes",1,0)</f>
        <v>1</v>
      </c>
      <c r="AJ24" s="6">
        <f>IF(V24="yes",1,0)</f>
        <v>0</v>
      </c>
      <c r="AK24" s="45">
        <f>IF(AE24&gt;=I8,1,0)</f>
        <v>1</v>
      </c>
    </row>
    <row r="25" spans="3:37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7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</row>
    <row r="26" spans="3:37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7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  <c r="AC26" s="7"/>
    </row>
    <row r="27" spans="3:37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7</v>
      </c>
      <c r="O27" s="83" t="s">
        <v>55</v>
      </c>
      <c r="P27" s="6" t="s">
        <v>56</v>
      </c>
      <c r="U27" s="84" t="s">
        <v>43</v>
      </c>
      <c r="V27" s="26" t="s">
        <v>21</v>
      </c>
      <c r="W27" s="27" t="s">
        <v>45</v>
      </c>
      <c r="X27" s="28"/>
      <c r="Y27" s="7"/>
      <c r="Z27" s="7"/>
      <c r="AA27" s="7"/>
      <c r="AB27" s="8" t="s">
        <v>7</v>
      </c>
      <c r="AC27" s="7"/>
    </row>
    <row r="28" spans="3:37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7</v>
      </c>
      <c r="X28" s="7"/>
      <c r="Y28" s="7"/>
      <c r="Z28" s="7"/>
      <c r="AA28" s="7"/>
      <c r="AB28" s="8" t="s">
        <v>7</v>
      </c>
      <c r="AC28" s="7"/>
    </row>
    <row r="29" spans="3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7</v>
      </c>
      <c r="O29" s="7"/>
      <c r="P29" s="29"/>
      <c r="Q29" s="30"/>
      <c r="R29" s="31">
        <f>R21</f>
        <v>2024</v>
      </c>
      <c r="S29" s="31">
        <f>R29+1</f>
        <v>2025</v>
      </c>
      <c r="T29" s="31">
        <f>S29+1</f>
        <v>2026</v>
      </c>
      <c r="U29" s="31">
        <f>T29+1</f>
        <v>2027</v>
      </c>
      <c r="V29" s="31">
        <f>U29+1</f>
        <v>2028</v>
      </c>
      <c r="W29" s="7"/>
      <c r="X29" s="7"/>
      <c r="Y29" s="7"/>
      <c r="Z29" s="7"/>
      <c r="AA29" s="7"/>
      <c r="AB29" s="8" t="s">
        <v>7</v>
      </c>
      <c r="AC29" s="7"/>
    </row>
    <row r="30" spans="3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7</v>
      </c>
      <c r="O30" s="7"/>
      <c r="P30" s="32" t="s">
        <v>43</v>
      </c>
      <c r="Q30" s="70"/>
      <c r="R30" s="86">
        <f t="shared" ref="R30:V31" si="1">H23</f>
        <v>1600</v>
      </c>
      <c r="S30" s="86">
        <f t="shared" si="1"/>
        <v>1600</v>
      </c>
      <c r="T30" s="86">
        <f t="shared" si="1"/>
        <v>1600</v>
      </c>
      <c r="U30" s="86">
        <f t="shared" si="1"/>
        <v>1600</v>
      </c>
      <c r="V30" s="86">
        <f t="shared" si="1"/>
        <v>1600</v>
      </c>
      <c r="W30" s="7"/>
      <c r="X30" s="7"/>
      <c r="Y30" s="7"/>
      <c r="Z30" s="7"/>
      <c r="AA30" s="7"/>
      <c r="AB30" s="8" t="s">
        <v>7</v>
      </c>
      <c r="AC30" s="7"/>
    </row>
    <row r="31" spans="3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7</v>
      </c>
      <c r="O31" s="7"/>
      <c r="P31" s="32" t="s">
        <v>45</v>
      </c>
      <c r="Q31" s="72"/>
      <c r="R31" s="86">
        <f t="shared" si="1"/>
        <v>1200</v>
      </c>
      <c r="S31" s="86">
        <f t="shared" si="1"/>
        <v>1260</v>
      </c>
      <c r="T31" s="86">
        <f t="shared" si="1"/>
        <v>1323</v>
      </c>
      <c r="U31" s="86">
        <f t="shared" si="1"/>
        <v>1389</v>
      </c>
      <c r="V31" s="86">
        <f t="shared" si="1"/>
        <v>1458</v>
      </c>
      <c r="W31" s="7"/>
      <c r="X31" s="7"/>
      <c r="Y31" s="7"/>
      <c r="Z31" s="7"/>
      <c r="AA31" s="7"/>
      <c r="AB31" s="8" t="s">
        <v>7</v>
      </c>
      <c r="AC31" s="7"/>
      <c r="AE31" s="6" t="s">
        <v>28</v>
      </c>
    </row>
    <row r="32" spans="3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7</v>
      </c>
      <c r="O32" s="7"/>
      <c r="P32" s="39" t="s">
        <v>32</v>
      </c>
      <c r="Q32" s="40"/>
      <c r="R32" s="41" t="str">
        <f>IF(R30&gt;=R31,"yes","no")</f>
        <v>yes</v>
      </c>
      <c r="S32" s="41" t="str">
        <f>IF(S30&gt;=S31,"yes","no")</f>
        <v>yes</v>
      </c>
      <c r="T32" s="41" t="str">
        <f>IF(T30&gt;=T31,"yes","no")</f>
        <v>yes</v>
      </c>
      <c r="U32" s="41" t="str">
        <f>IF(U30&gt;=U31,"yes","no")</f>
        <v>yes</v>
      </c>
      <c r="V32" s="41" t="str">
        <f>IF(V30&gt;=V31,"yes","no")</f>
        <v>yes</v>
      </c>
      <c r="W32" s="42" t="s">
        <v>33</v>
      </c>
      <c r="X32" s="43"/>
      <c r="Y32" s="8" t="str">
        <f>IF(AK32=1,"PASS","fail")</f>
        <v>PASS</v>
      </c>
      <c r="Z32" s="7"/>
      <c r="AA32" s="7"/>
      <c r="AB32" s="8" t="s">
        <v>7</v>
      </c>
      <c r="AC32" s="7"/>
      <c r="AE32" s="44">
        <f>SUM(AF32:AJ32)</f>
        <v>5</v>
      </c>
      <c r="AF32" s="6">
        <f>IF(R32="yes",1,0)</f>
        <v>1</v>
      </c>
      <c r="AG32" s="6">
        <f>IF(S32="yes",1,0)</f>
        <v>1</v>
      </c>
      <c r="AH32" s="6">
        <f>IF(T32="yes",1,0)</f>
        <v>1</v>
      </c>
      <c r="AI32" s="6">
        <f>IF(U32="yes",1,0)</f>
        <v>1</v>
      </c>
      <c r="AJ32" s="6">
        <f>IF(V32="yes",1,0)</f>
        <v>1</v>
      </c>
      <c r="AK32" s="45">
        <f>IF(AE32&gt;=I8,1,0)</f>
        <v>1</v>
      </c>
    </row>
    <row r="33" spans="3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7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7</v>
      </c>
      <c r="AC33" s="7"/>
    </row>
    <row r="34" spans="3:29" ht="15" customHeight="1" x14ac:dyDescent="0.25">
      <c r="N34" s="8" t="s">
        <v>7</v>
      </c>
      <c r="AB34" s="8" t="s">
        <v>7</v>
      </c>
    </row>
    <row r="35" spans="3:29" ht="15" customHeight="1" x14ac:dyDescent="0.25">
      <c r="N35" s="8" t="s">
        <v>7</v>
      </c>
      <c r="O35" s="87" t="s">
        <v>57</v>
      </c>
      <c r="P35" s="7" t="s">
        <v>58</v>
      </c>
      <c r="Q35" s="7"/>
      <c r="R35" s="7"/>
      <c r="S35" s="7"/>
      <c r="T35" s="7"/>
      <c r="U35" s="7"/>
      <c r="V35" s="7"/>
      <c r="W35" s="7"/>
      <c r="AB35" s="8" t="s">
        <v>7</v>
      </c>
    </row>
    <row r="36" spans="3:29" ht="15" customHeight="1" x14ac:dyDescent="0.25">
      <c r="N36" s="8" t="s">
        <v>7</v>
      </c>
      <c r="O36" s="7"/>
      <c r="P36" s="7"/>
      <c r="Q36" s="7"/>
      <c r="R36" s="7"/>
      <c r="S36" s="7"/>
      <c r="T36" s="7"/>
      <c r="U36" s="7"/>
      <c r="V36" s="7"/>
      <c r="W36" s="7"/>
      <c r="AB36" s="8" t="s">
        <v>7</v>
      </c>
    </row>
    <row r="37" spans="3:29" ht="15" customHeight="1" x14ac:dyDescent="0.25">
      <c r="N37" s="8" t="s">
        <v>7</v>
      </c>
      <c r="O37" s="7"/>
      <c r="P37" s="7" t="s">
        <v>59</v>
      </c>
      <c r="Q37" s="7"/>
      <c r="R37" s="88" t="str">
        <f>IF(SUM(AK32,AK24,AK16,AK8)=4,"is","is not")</f>
        <v>is not</v>
      </c>
      <c r="S37" s="7" t="s">
        <v>60</v>
      </c>
      <c r="T37" s="7"/>
      <c r="U37" s="7"/>
      <c r="V37" s="7"/>
      <c r="W37" s="7"/>
      <c r="AB37" s="8" t="s">
        <v>7</v>
      </c>
    </row>
    <row r="38" spans="3:29" ht="15" customHeight="1" x14ac:dyDescent="0.25">
      <c r="N38" s="8" t="s">
        <v>7</v>
      </c>
      <c r="AB38" s="8" t="s">
        <v>7</v>
      </c>
    </row>
    <row r="39" spans="3:29" ht="15" customHeight="1" x14ac:dyDescent="0.25">
      <c r="N39" s="8" t="s">
        <v>7</v>
      </c>
      <c r="AB39" s="8" t="s">
        <v>7</v>
      </c>
    </row>
    <row r="40" spans="3:29" ht="15" customHeight="1" x14ac:dyDescent="0.25">
      <c r="N40" s="8" t="s">
        <v>7</v>
      </c>
      <c r="AB40" s="8" t="s">
        <v>7</v>
      </c>
    </row>
    <row r="41" spans="3:29" ht="15" customHeight="1" x14ac:dyDescent="0.25">
      <c r="N41" s="8" t="s">
        <v>7</v>
      </c>
      <c r="AB41" s="8" t="s">
        <v>7</v>
      </c>
    </row>
    <row r="42" spans="3:29" ht="15" customHeight="1" x14ac:dyDescent="0.25">
      <c r="N42" s="8" t="s">
        <v>7</v>
      </c>
      <c r="AB42" s="8" t="s">
        <v>7</v>
      </c>
    </row>
    <row r="43" spans="3:29" ht="15" customHeight="1" x14ac:dyDescent="0.25">
      <c r="N43" s="8" t="s">
        <v>7</v>
      </c>
      <c r="AB43" s="8" t="s">
        <v>7</v>
      </c>
    </row>
    <row r="44" spans="3:29" ht="15" customHeight="1" x14ac:dyDescent="0.25">
      <c r="N44" s="8" t="s">
        <v>7</v>
      </c>
      <c r="AB44" s="8" t="s">
        <v>7</v>
      </c>
    </row>
    <row r="45" spans="3:29" ht="15" customHeight="1" x14ac:dyDescent="0.25">
      <c r="N45" s="8" t="s">
        <v>7</v>
      </c>
      <c r="AB45" s="8" t="s">
        <v>7</v>
      </c>
    </row>
    <row r="46" spans="3:29" ht="15" customHeight="1" x14ac:dyDescent="0.25">
      <c r="N46" s="8" t="s">
        <v>7</v>
      </c>
      <c r="AB46" s="8" t="s">
        <v>7</v>
      </c>
    </row>
    <row r="47" spans="3:29" ht="15" customHeight="1" x14ac:dyDescent="0.25">
      <c r="N47" s="8" t="s">
        <v>7</v>
      </c>
      <c r="AB47" s="8" t="s">
        <v>7</v>
      </c>
    </row>
    <row r="48" spans="3:29" ht="15" customHeight="1" x14ac:dyDescent="0.25">
      <c r="N48" s="8" t="s">
        <v>7</v>
      </c>
      <c r="AB48" s="8" t="s">
        <v>7</v>
      </c>
    </row>
    <row r="49" spans="12:28" ht="15" customHeight="1" x14ac:dyDescent="0.25">
      <c r="N49" s="8" t="s">
        <v>7</v>
      </c>
      <c r="AB49" s="8" t="s">
        <v>7</v>
      </c>
    </row>
    <row r="50" spans="12:28" ht="15" customHeight="1" x14ac:dyDescent="0.25">
      <c r="N50" s="8" t="s">
        <v>7</v>
      </c>
      <c r="AB50" s="8" t="s">
        <v>7</v>
      </c>
    </row>
    <row r="51" spans="12:28" ht="15" customHeight="1" x14ac:dyDescent="0.25">
      <c r="N51" s="8" t="s">
        <v>7</v>
      </c>
      <c r="AB51" s="8" t="s">
        <v>7</v>
      </c>
    </row>
    <row r="52" spans="12:28" ht="15" customHeight="1" x14ac:dyDescent="0.25">
      <c r="N52" s="8" t="s">
        <v>7</v>
      </c>
      <c r="AB52" s="8" t="s">
        <v>7</v>
      </c>
    </row>
    <row r="53" spans="12:28" ht="15" customHeight="1" x14ac:dyDescent="0.25">
      <c r="N53" s="8" t="s">
        <v>7</v>
      </c>
      <c r="AB53" s="8" t="s">
        <v>7</v>
      </c>
    </row>
    <row r="54" spans="12:28" ht="15" customHeight="1" x14ac:dyDescent="0.25">
      <c r="N54" s="8" t="s">
        <v>7</v>
      </c>
      <c r="AB54" s="8" t="s">
        <v>7</v>
      </c>
    </row>
    <row r="55" spans="12:28" ht="15" customHeight="1" x14ac:dyDescent="0.25">
      <c r="N55" s="8" t="s">
        <v>7</v>
      </c>
      <c r="AB55" s="8" t="s">
        <v>7</v>
      </c>
    </row>
    <row r="56" spans="12:28" ht="15" customHeight="1" x14ac:dyDescent="0.25">
      <c r="N56" s="8" t="s">
        <v>7</v>
      </c>
      <c r="AB56" s="8" t="s">
        <v>7</v>
      </c>
    </row>
    <row r="57" spans="12:28" ht="15" customHeight="1" x14ac:dyDescent="0.25">
      <c r="N57" s="8" t="s">
        <v>7</v>
      </c>
      <c r="AB57" s="8" t="s">
        <v>7</v>
      </c>
    </row>
    <row r="58" spans="12:28" ht="15" customHeight="1" x14ac:dyDescent="0.25">
      <c r="N58" s="8" t="s">
        <v>7</v>
      </c>
      <c r="AB58" s="8" t="s">
        <v>7</v>
      </c>
    </row>
    <row r="59" spans="12:28" ht="15" customHeight="1" x14ac:dyDescent="0.25">
      <c r="N59" s="8" t="s">
        <v>7</v>
      </c>
      <c r="AB59" s="8" t="s">
        <v>7</v>
      </c>
    </row>
    <row r="60" spans="12:28" x14ac:dyDescent="0.25">
      <c r="L60" s="8" t="s">
        <v>7</v>
      </c>
    </row>
  </sheetData>
  <conditionalFormatting sqref="R8:V8">
    <cfRule type="cellIs" dxfId="27" priority="12" operator="equal">
      <formula>"yes"</formula>
    </cfRule>
    <cfRule type="cellIs" dxfId="26" priority="14" stopIfTrue="1" operator="equal">
      <formula>"no"</formula>
    </cfRule>
  </conditionalFormatting>
  <conditionalFormatting sqref="S8:V8">
    <cfRule type="cellIs" dxfId="25" priority="13" operator="equal">
      <formula>"no"</formula>
    </cfRule>
  </conditionalFormatting>
  <conditionalFormatting sqref="R16:V16">
    <cfRule type="cellIs" dxfId="24" priority="9" operator="equal">
      <formula>"yes"</formula>
    </cfRule>
    <cfRule type="cellIs" dxfId="23" priority="11" stopIfTrue="1" operator="equal">
      <formula>"no"</formula>
    </cfRule>
  </conditionalFormatting>
  <conditionalFormatting sqref="S16:V16">
    <cfRule type="cellIs" dxfId="22" priority="10" operator="equal">
      <formula>"no"</formula>
    </cfRule>
  </conditionalFormatting>
  <conditionalFormatting sqref="R24:V24">
    <cfRule type="cellIs" dxfId="21" priority="6" operator="equal">
      <formula>"yes"</formula>
    </cfRule>
    <cfRule type="cellIs" dxfId="20" priority="8" stopIfTrue="1" operator="equal">
      <formula>"no"</formula>
    </cfRule>
  </conditionalFormatting>
  <conditionalFormatting sqref="S24:V24">
    <cfRule type="cellIs" dxfId="19" priority="7" operator="equal">
      <formula>"no"</formula>
    </cfRule>
  </conditionalFormatting>
  <conditionalFormatting sqref="R32:V32">
    <cfRule type="cellIs" dxfId="18" priority="3" operator="equal">
      <formula>"yes"</formula>
    </cfRule>
    <cfRule type="cellIs" dxfId="17" priority="5" stopIfTrue="1" operator="equal">
      <formula>"no"</formula>
    </cfRule>
  </conditionalFormatting>
  <conditionalFormatting sqref="S32:V32">
    <cfRule type="cellIs" dxfId="16" priority="4" operator="equal">
      <formula>"no"</formula>
    </cfRule>
  </conditionalFormatting>
  <conditionalFormatting sqref="R37">
    <cfRule type="cellIs" dxfId="15" priority="1" operator="equal">
      <formula>"is"</formula>
    </cfRule>
    <cfRule type="cellIs" dxfId="14" priority="2" operator="equal">
      <formula>"is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15</v>
      </c>
      <c r="D1" s="16"/>
      <c r="E1" s="16"/>
      <c r="N1" s="17" t="s">
        <v>7</v>
      </c>
      <c r="AB1" s="17" t="s">
        <v>7</v>
      </c>
    </row>
    <row r="2" spans="1:37" ht="15" customHeight="1" x14ac:dyDescent="0.25">
      <c r="A2" s="5" t="s">
        <v>4</v>
      </c>
      <c r="C2" s="6" t="s">
        <v>16</v>
      </c>
      <c r="N2" s="17" t="s">
        <v>7</v>
      </c>
      <c r="AB2" s="17" t="s">
        <v>7</v>
      </c>
    </row>
    <row r="3" spans="1:37" ht="15" customHeight="1" x14ac:dyDescent="0.25">
      <c r="A3" s="5" t="s">
        <v>5</v>
      </c>
      <c r="C3" s="6" t="s">
        <v>17</v>
      </c>
      <c r="N3" s="17" t="s">
        <v>7</v>
      </c>
      <c r="O3" s="24" t="s">
        <v>18</v>
      </c>
      <c r="P3" s="6" t="s">
        <v>19</v>
      </c>
      <c r="U3" s="25" t="s">
        <v>20</v>
      </c>
      <c r="V3" s="26" t="s">
        <v>21</v>
      </c>
      <c r="W3" s="27" t="s">
        <v>22</v>
      </c>
      <c r="X3" s="28"/>
      <c r="AB3" s="17" t="s">
        <v>7</v>
      </c>
      <c r="AC3" s="5" t="s">
        <v>23</v>
      </c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7</v>
      </c>
      <c r="AB4" s="8" t="s">
        <v>7</v>
      </c>
      <c r="AC4" s="9"/>
    </row>
    <row r="5" spans="1:37" ht="15" customHeight="1" x14ac:dyDescent="0.25">
      <c r="A5" s="15" t="s">
        <v>8</v>
      </c>
      <c r="C5" s="7" t="s">
        <v>24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7</v>
      </c>
      <c r="O5" s="7"/>
      <c r="P5" s="29"/>
      <c r="Q5" s="30"/>
      <c r="R5" s="31">
        <f>H12</f>
        <v>2022</v>
      </c>
      <c r="S5" s="31">
        <f>R5+1</f>
        <v>2023</v>
      </c>
      <c r="T5" s="31">
        <f>S5+1</f>
        <v>2024</v>
      </c>
      <c r="U5" s="31">
        <f>T5+1</f>
        <v>2025</v>
      </c>
      <c r="V5" s="31">
        <f>U5+1</f>
        <v>2026</v>
      </c>
      <c r="W5" s="7"/>
      <c r="X5" s="7"/>
      <c r="Y5" s="7"/>
      <c r="Z5" s="7"/>
      <c r="AA5" s="7"/>
      <c r="AB5" s="8" t="s">
        <v>7</v>
      </c>
      <c r="AC5" s="9"/>
    </row>
    <row r="6" spans="1:37" ht="15" customHeight="1" x14ac:dyDescent="0.25">
      <c r="C6" s="7" t="s">
        <v>25</v>
      </c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7</v>
      </c>
      <c r="O6" s="7"/>
      <c r="P6" s="32" t="s">
        <v>26</v>
      </c>
      <c r="Q6" s="33"/>
      <c r="R6" s="34">
        <f>H13</f>
        <v>2.0499999999999998</v>
      </c>
      <c r="S6" s="34">
        <f>I13</f>
        <v>2.15</v>
      </c>
      <c r="T6" s="34">
        <f>J13</f>
        <v>2.2599999999999998</v>
      </c>
      <c r="U6" s="34">
        <f>K13</f>
        <v>2.37</v>
      </c>
      <c r="V6" s="34">
        <f>L13</f>
        <v>2.4900000000000002</v>
      </c>
      <c r="W6" s="7"/>
      <c r="X6" s="7"/>
      <c r="Y6" s="7"/>
      <c r="Z6" s="7"/>
      <c r="AA6" s="7"/>
      <c r="AB6" s="8" t="s">
        <v>7</v>
      </c>
      <c r="AC6" s="9"/>
    </row>
    <row r="7" spans="1:37" ht="15" customHeight="1" x14ac:dyDescent="0.25">
      <c r="J7" s="7"/>
      <c r="K7" s="7"/>
      <c r="L7" s="7"/>
      <c r="M7" s="9"/>
      <c r="N7" s="8" t="s">
        <v>7</v>
      </c>
      <c r="O7" s="7"/>
      <c r="P7" s="32" t="s">
        <v>27</v>
      </c>
      <c r="Q7" s="33"/>
      <c r="R7" s="34">
        <f>I9</f>
        <v>2</v>
      </c>
      <c r="S7" s="34">
        <f>R7</f>
        <v>2</v>
      </c>
      <c r="T7" s="34">
        <f>S7</f>
        <v>2</v>
      </c>
      <c r="U7" s="34">
        <f>T7</f>
        <v>2</v>
      </c>
      <c r="V7" s="34">
        <f>U7</f>
        <v>2</v>
      </c>
      <c r="W7" s="7"/>
      <c r="X7" s="7"/>
      <c r="Y7" s="7"/>
      <c r="Z7" s="7"/>
      <c r="AA7" s="7"/>
      <c r="AB7" s="8" t="s">
        <v>7</v>
      </c>
      <c r="AC7" s="9"/>
      <c r="AE7" s="6" t="s">
        <v>28</v>
      </c>
      <c r="AK7" s="6" t="s">
        <v>29</v>
      </c>
    </row>
    <row r="8" spans="1:37" ht="15" customHeight="1" x14ac:dyDescent="0.25">
      <c r="A8" s="15" t="s">
        <v>6</v>
      </c>
      <c r="B8" s="9"/>
      <c r="C8" s="35" t="s">
        <v>30</v>
      </c>
      <c r="D8" s="14"/>
      <c r="E8" s="14"/>
      <c r="F8" s="14"/>
      <c r="G8" s="14"/>
      <c r="H8" s="36"/>
      <c r="I8" s="37">
        <v>4</v>
      </c>
      <c r="J8" s="38" t="s">
        <v>31</v>
      </c>
      <c r="M8" s="9"/>
      <c r="N8" s="8" t="s">
        <v>7</v>
      </c>
      <c r="O8" s="7"/>
      <c r="P8" s="39" t="s">
        <v>32</v>
      </c>
      <c r="Q8" s="40"/>
      <c r="R8" s="41" t="str">
        <f>IF(R6&gt;=R7,"yes","no")</f>
        <v>yes</v>
      </c>
      <c r="S8" s="41" t="str">
        <f>IF(S6&gt;=S7,"yes","no")</f>
        <v>yes</v>
      </c>
      <c r="T8" s="41" t="str">
        <f>IF(T6&gt;=T7,"yes","no")</f>
        <v>yes</v>
      </c>
      <c r="U8" s="41" t="str">
        <f>IF(U6&gt;=U7,"yes","no")</f>
        <v>yes</v>
      </c>
      <c r="V8" s="41" t="str">
        <f>IF(V6&gt;=V7,"yes","no")</f>
        <v>yes</v>
      </c>
      <c r="W8" s="42" t="s">
        <v>33</v>
      </c>
      <c r="X8" s="43"/>
      <c r="Y8" s="8" t="str">
        <f>IF(AK8=1,"PASS","fail")</f>
        <v>PASS</v>
      </c>
      <c r="Z8" s="7"/>
      <c r="AA8" s="7"/>
      <c r="AB8" s="8" t="s">
        <v>7</v>
      </c>
      <c r="AE8" s="44">
        <f>SUM(AF8:AJ8)</f>
        <v>5</v>
      </c>
      <c r="AF8" s="6">
        <f>IF(R8="yes",1,0)</f>
        <v>1</v>
      </c>
      <c r="AG8" s="6">
        <f>IF(S8="yes",1,0)</f>
        <v>1</v>
      </c>
      <c r="AH8" s="6">
        <f>IF(T8="yes",1,0)</f>
        <v>1</v>
      </c>
      <c r="AI8" s="6">
        <f>IF(U8="yes",1,0)</f>
        <v>1</v>
      </c>
      <c r="AJ8" s="6">
        <f>IF(V8="yes",1,0)</f>
        <v>1</v>
      </c>
      <c r="AK8" s="45">
        <f>IF(AE8&gt;=I8,1,0)</f>
        <v>1</v>
      </c>
    </row>
    <row r="9" spans="1:37" ht="15" customHeight="1" x14ac:dyDescent="0.25">
      <c r="A9" s="15"/>
      <c r="B9" s="9"/>
      <c r="C9" s="46" t="s">
        <v>34</v>
      </c>
      <c r="D9" s="47"/>
      <c r="E9" s="47"/>
      <c r="F9" s="47"/>
      <c r="G9" s="47"/>
      <c r="H9" s="48"/>
      <c r="I9" s="49">
        <v>2</v>
      </c>
      <c r="M9" s="9"/>
      <c r="N9" s="8" t="s">
        <v>7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7</v>
      </c>
    </row>
    <row r="10" spans="1:37" ht="15" customHeight="1" x14ac:dyDescent="0.25">
      <c r="A10" s="9"/>
      <c r="B10" s="9"/>
      <c r="C10" s="50" t="s">
        <v>35</v>
      </c>
      <c r="D10" s="51"/>
      <c r="E10" s="51"/>
      <c r="F10" s="51"/>
      <c r="G10" s="51"/>
      <c r="H10" s="52"/>
      <c r="I10" s="53">
        <v>1</v>
      </c>
      <c r="M10" s="9"/>
      <c r="N10" s="8" t="s">
        <v>7</v>
      </c>
      <c r="Z10" s="7"/>
      <c r="AA10" s="7"/>
      <c r="AB10" s="8" t="s">
        <v>7</v>
      </c>
      <c r="AC10" s="9"/>
    </row>
    <row r="11" spans="1:37" ht="15" customHeight="1" x14ac:dyDescent="0.25">
      <c r="A11" s="9"/>
      <c r="B11" s="9"/>
      <c r="M11" s="9"/>
      <c r="N11" s="8" t="s">
        <v>7</v>
      </c>
      <c r="O11" s="54" t="s">
        <v>36</v>
      </c>
      <c r="P11" s="6" t="s">
        <v>37</v>
      </c>
      <c r="U11" s="25" t="s">
        <v>20</v>
      </c>
      <c r="V11" s="26" t="s">
        <v>21</v>
      </c>
      <c r="W11" s="27" t="s">
        <v>38</v>
      </c>
      <c r="X11" s="28"/>
      <c r="Y11" s="7"/>
      <c r="Z11" s="7"/>
      <c r="AA11" s="7"/>
      <c r="AB11" s="8" t="s">
        <v>7</v>
      </c>
    </row>
    <row r="12" spans="1:37" ht="15" customHeight="1" x14ac:dyDescent="0.25">
      <c r="A12" s="15"/>
      <c r="B12" s="9"/>
      <c r="C12" s="55" t="s">
        <v>39</v>
      </c>
      <c r="D12" s="14"/>
      <c r="E12" s="14"/>
      <c r="F12" s="36"/>
      <c r="G12" s="20" t="s">
        <v>40</v>
      </c>
      <c r="H12" s="56">
        <v>2022</v>
      </c>
      <c r="I12" s="56">
        <v>2023</v>
      </c>
      <c r="J12" s="56">
        <v>2024</v>
      </c>
      <c r="K12" s="56">
        <v>2025</v>
      </c>
      <c r="L12" s="57">
        <v>2026</v>
      </c>
      <c r="M12" s="9"/>
      <c r="N12" s="8" t="s">
        <v>7</v>
      </c>
      <c r="X12" s="7"/>
      <c r="Y12" s="7"/>
      <c r="Z12" s="7"/>
      <c r="AA12" s="7"/>
      <c r="AB12" s="8" t="s">
        <v>7</v>
      </c>
      <c r="AC12" s="9" t="s">
        <v>41</v>
      </c>
    </row>
    <row r="13" spans="1:37" ht="15" customHeight="1" x14ac:dyDescent="0.25">
      <c r="A13" s="9"/>
      <c r="B13" s="9"/>
      <c r="C13" s="58" t="s">
        <v>42</v>
      </c>
      <c r="D13" s="59"/>
      <c r="E13" s="60"/>
      <c r="F13" s="61"/>
      <c r="G13" s="33" t="s">
        <v>20</v>
      </c>
      <c r="H13" s="62">
        <v>2.0499999999999998</v>
      </c>
      <c r="I13" s="63">
        <v>2.15</v>
      </c>
      <c r="J13" s="64">
        <v>2.2599999999999998</v>
      </c>
      <c r="K13" s="64">
        <v>2.37</v>
      </c>
      <c r="L13" s="65">
        <v>2.4900000000000002</v>
      </c>
      <c r="M13" s="9"/>
      <c r="N13" s="8" t="s">
        <v>7</v>
      </c>
      <c r="O13" s="7"/>
      <c r="P13" s="29"/>
      <c r="Q13" s="30"/>
      <c r="R13" s="31">
        <f>R5</f>
        <v>2022</v>
      </c>
      <c r="S13" s="31">
        <f>R13+1</f>
        <v>2023</v>
      </c>
      <c r="T13" s="31">
        <f>S13+1</f>
        <v>2024</v>
      </c>
      <c r="U13" s="31">
        <f>T13+1</f>
        <v>2025</v>
      </c>
      <c r="V13" s="31">
        <f>U13+1</f>
        <v>2026</v>
      </c>
      <c r="W13" s="7"/>
      <c r="X13" s="7"/>
      <c r="Y13" s="7"/>
      <c r="Z13" s="7"/>
      <c r="AA13" s="7"/>
      <c r="AB13" s="8" t="s">
        <v>7</v>
      </c>
      <c r="AC13" s="66">
        <f ca="1">RANDBETWEEN(0,5)/100</f>
        <v>0.01</v>
      </c>
    </row>
    <row r="14" spans="1:37" ht="15" customHeight="1" x14ac:dyDescent="0.25">
      <c r="A14" s="9"/>
      <c r="B14" s="9"/>
      <c r="C14" s="67"/>
      <c r="D14" s="32"/>
      <c r="E14" s="68"/>
      <c r="F14" s="69"/>
      <c r="G14" s="33" t="s">
        <v>43</v>
      </c>
      <c r="H14" s="22">
        <v>1400</v>
      </c>
      <c r="I14" s="22">
        <v>1484</v>
      </c>
      <c r="J14" s="22">
        <v>1573</v>
      </c>
      <c r="K14" s="22">
        <v>1667</v>
      </c>
      <c r="L14" s="18">
        <v>1767</v>
      </c>
      <c r="M14" s="9"/>
      <c r="N14" s="8" t="s">
        <v>7</v>
      </c>
      <c r="O14" s="7"/>
      <c r="P14" s="32"/>
      <c r="Q14" s="70" t="s">
        <v>44</v>
      </c>
      <c r="R14" s="34">
        <f>H16</f>
        <v>2.0499999999999998</v>
      </c>
      <c r="S14" s="34">
        <f>I16</f>
        <v>1.74</v>
      </c>
      <c r="T14" s="34">
        <f>J16</f>
        <v>1.48</v>
      </c>
      <c r="U14" s="34">
        <f>K16</f>
        <v>1.26</v>
      </c>
      <c r="V14" s="34">
        <f>L16</f>
        <v>1.07</v>
      </c>
      <c r="W14" s="7"/>
      <c r="X14" s="7"/>
      <c r="Y14" s="7"/>
      <c r="Z14" s="7"/>
      <c r="AA14" s="7"/>
      <c r="AB14" s="8" t="s">
        <v>7</v>
      </c>
      <c r="AC14" s="71">
        <f ca="1">RANDBETWEEN(5,10)/100</f>
        <v>0.1</v>
      </c>
    </row>
    <row r="15" spans="1:37" ht="15" customHeight="1" x14ac:dyDescent="0.25">
      <c r="C15" s="50"/>
      <c r="D15" s="29"/>
      <c r="E15" s="51"/>
      <c r="F15" s="52"/>
      <c r="G15" s="30" t="s">
        <v>45</v>
      </c>
      <c r="H15" s="23">
        <v>1190</v>
      </c>
      <c r="I15" s="23">
        <v>1214</v>
      </c>
      <c r="J15" s="23">
        <v>1238</v>
      </c>
      <c r="K15" s="23">
        <v>1263</v>
      </c>
      <c r="L15" s="19">
        <v>1288</v>
      </c>
      <c r="M15" s="9"/>
      <c r="N15" s="8" t="s">
        <v>7</v>
      </c>
      <c r="O15" s="7"/>
      <c r="P15" s="32"/>
      <c r="Q15" s="72" t="s">
        <v>46</v>
      </c>
      <c r="R15" s="34">
        <f>I10</f>
        <v>1</v>
      </c>
      <c r="S15" s="34">
        <f>R15</f>
        <v>1</v>
      </c>
      <c r="T15" s="34">
        <f>S15</f>
        <v>1</v>
      </c>
      <c r="U15" s="34">
        <f>T15</f>
        <v>1</v>
      </c>
      <c r="V15" s="34">
        <f>U15</f>
        <v>1</v>
      </c>
      <c r="W15" s="7"/>
      <c r="X15" s="7"/>
      <c r="Y15" s="7"/>
      <c r="Z15" s="7"/>
      <c r="AA15" s="7"/>
      <c r="AB15" s="8" t="s">
        <v>7</v>
      </c>
      <c r="AC15" s="71">
        <v>0.02</v>
      </c>
      <c r="AE15" s="6" t="s">
        <v>28</v>
      </c>
    </row>
    <row r="16" spans="1:37" ht="15" customHeight="1" x14ac:dyDescent="0.25">
      <c r="C16" s="73" t="s">
        <v>47</v>
      </c>
      <c r="D16" s="74"/>
      <c r="E16" s="75"/>
      <c r="F16" s="76"/>
      <c r="G16" s="33" t="s">
        <v>20</v>
      </c>
      <c r="H16" s="62">
        <v>2.0499999999999998</v>
      </c>
      <c r="I16" s="63">
        <v>1.74</v>
      </c>
      <c r="J16" s="64">
        <v>1.48</v>
      </c>
      <c r="K16" s="64">
        <v>1.26</v>
      </c>
      <c r="L16" s="65">
        <v>1.07</v>
      </c>
      <c r="M16" s="9"/>
      <c r="N16" s="8" t="s">
        <v>7</v>
      </c>
      <c r="O16" s="7"/>
      <c r="P16" s="39" t="s">
        <v>32</v>
      </c>
      <c r="Q16" s="40"/>
      <c r="R16" s="41" t="str">
        <f>IF(R14&gt;=R15,"yes","no")</f>
        <v>yes</v>
      </c>
      <c r="S16" s="41" t="str">
        <f>IF(S14&gt;=S15,"yes","no")</f>
        <v>yes</v>
      </c>
      <c r="T16" s="41" t="str">
        <f>IF(T14&gt;=T15,"yes","no")</f>
        <v>yes</v>
      </c>
      <c r="U16" s="41" t="str">
        <f>IF(U14&gt;=U15,"yes","no")</f>
        <v>yes</v>
      </c>
      <c r="V16" s="41" t="str">
        <f>IF(V14&gt;=V15,"yes","no")</f>
        <v>yes</v>
      </c>
      <c r="W16" s="42" t="s">
        <v>33</v>
      </c>
      <c r="X16" s="43"/>
      <c r="Y16" s="8" t="str">
        <f>IF(AK16=1,"PASS","fail")</f>
        <v>PASS</v>
      </c>
      <c r="Z16" s="7"/>
      <c r="AA16" s="7"/>
      <c r="AB16" s="8" t="s">
        <v>7</v>
      </c>
      <c r="AC16" s="77">
        <f ca="1">RANDBETWEEN(15,25)/-100</f>
        <v>-0.21</v>
      </c>
      <c r="AE16" s="44">
        <f>SUM(AF16:AJ16)</f>
        <v>5</v>
      </c>
      <c r="AF16" s="6">
        <f>IF(R16="yes",1,0)</f>
        <v>1</v>
      </c>
      <c r="AG16" s="6">
        <f>IF(S16="yes",1,0)</f>
        <v>1</v>
      </c>
      <c r="AH16" s="6">
        <f>IF(T16="yes",1,0)</f>
        <v>1</v>
      </c>
      <c r="AI16" s="6">
        <f>IF(U16="yes",1,0)</f>
        <v>1</v>
      </c>
      <c r="AJ16" s="6">
        <f>IF(V16="yes",1,0)</f>
        <v>1</v>
      </c>
      <c r="AK16" s="45">
        <f>IF(AE16&gt;=I8,1,0)</f>
        <v>1</v>
      </c>
    </row>
    <row r="17" spans="3:37" ht="15" customHeight="1" x14ac:dyDescent="0.25">
      <c r="C17" s="78" t="s">
        <v>48</v>
      </c>
      <c r="D17" s="32"/>
      <c r="E17" s="68"/>
      <c r="F17" s="69"/>
      <c r="G17" s="33" t="s">
        <v>43</v>
      </c>
      <c r="H17" s="22">
        <v>1400</v>
      </c>
      <c r="I17" s="22">
        <v>1498</v>
      </c>
      <c r="J17" s="22">
        <v>1603</v>
      </c>
      <c r="K17" s="22">
        <v>1715</v>
      </c>
      <c r="L17" s="18">
        <v>1835</v>
      </c>
      <c r="M17" s="9"/>
      <c r="N17" s="8" t="s">
        <v>7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7</v>
      </c>
      <c r="AC17" s="71">
        <f ca="1">RANDBETWEEN(3,7)/100</f>
        <v>0.05</v>
      </c>
    </row>
    <row r="18" spans="3:37" ht="15" customHeight="1" x14ac:dyDescent="0.25">
      <c r="C18" s="50"/>
      <c r="D18" s="29"/>
      <c r="E18" s="51"/>
      <c r="F18" s="52"/>
      <c r="G18" s="30" t="s">
        <v>45</v>
      </c>
      <c r="H18" s="23">
        <v>1190</v>
      </c>
      <c r="I18" s="23">
        <v>1226</v>
      </c>
      <c r="J18" s="23">
        <v>1263</v>
      </c>
      <c r="K18" s="23">
        <v>1301</v>
      </c>
      <c r="L18" s="19">
        <v>1340</v>
      </c>
      <c r="M18" s="9"/>
      <c r="N18" s="8" t="s">
        <v>7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7</v>
      </c>
      <c r="AC18" s="71">
        <v>0.03</v>
      </c>
    </row>
    <row r="19" spans="3:37" ht="15" customHeight="1" x14ac:dyDescent="0.25">
      <c r="C19" s="79" t="s">
        <v>49</v>
      </c>
      <c r="D19" s="80"/>
      <c r="E19" s="81"/>
      <c r="F19" s="82"/>
      <c r="G19" s="33" t="s">
        <v>20</v>
      </c>
      <c r="H19" s="62">
        <v>2.0499999999999998</v>
      </c>
      <c r="I19" s="63">
        <v>1.66</v>
      </c>
      <c r="J19" s="64">
        <v>1.34</v>
      </c>
      <c r="K19" s="64">
        <v>1.0900000000000001</v>
      </c>
      <c r="L19" s="65">
        <v>0.88</v>
      </c>
      <c r="M19" s="9"/>
      <c r="N19" s="8" t="s">
        <v>7</v>
      </c>
      <c r="O19" s="83" t="s">
        <v>50</v>
      </c>
      <c r="P19" s="6" t="s">
        <v>51</v>
      </c>
      <c r="U19" s="84" t="s">
        <v>43</v>
      </c>
      <c r="V19" s="26" t="s">
        <v>21</v>
      </c>
      <c r="W19" s="27" t="s">
        <v>45</v>
      </c>
      <c r="X19" s="28"/>
      <c r="Y19" s="7"/>
      <c r="Z19" s="7"/>
      <c r="AA19" s="7"/>
      <c r="AB19" s="8" t="s">
        <v>7</v>
      </c>
      <c r="AC19" s="85">
        <f ca="1">RANDBETWEEN(15,25)/-100</f>
        <v>-0.24</v>
      </c>
    </row>
    <row r="20" spans="3:37" ht="15" customHeight="1" x14ac:dyDescent="0.25">
      <c r="C20" s="67" t="s">
        <v>52</v>
      </c>
      <c r="D20" s="32"/>
      <c r="E20" s="68"/>
      <c r="F20" s="69"/>
      <c r="G20" s="33" t="s">
        <v>43</v>
      </c>
      <c r="H20" s="22">
        <v>1400</v>
      </c>
      <c r="I20" s="22">
        <v>1372</v>
      </c>
      <c r="J20" s="22">
        <v>1345</v>
      </c>
      <c r="K20" s="22">
        <v>1318</v>
      </c>
      <c r="L20" s="18">
        <v>1292</v>
      </c>
      <c r="M20" s="9"/>
      <c r="N20" s="8" t="s">
        <v>7</v>
      </c>
      <c r="X20" s="7"/>
      <c r="Y20" s="7"/>
      <c r="Z20" s="7"/>
      <c r="AA20" s="7"/>
      <c r="AB20" s="8" t="s">
        <v>7</v>
      </c>
      <c r="AC20" s="71">
        <f ca="1">RANDBETWEEN(-5,5)/100</f>
        <v>-0.03</v>
      </c>
    </row>
    <row r="21" spans="3:37" ht="15" customHeight="1" x14ac:dyDescent="0.25">
      <c r="C21" s="50"/>
      <c r="D21" s="29"/>
      <c r="E21" s="51"/>
      <c r="F21" s="52"/>
      <c r="G21" s="30" t="s">
        <v>45</v>
      </c>
      <c r="H21" s="23">
        <v>1190</v>
      </c>
      <c r="I21" s="23">
        <v>1202</v>
      </c>
      <c r="J21" s="23">
        <v>1214</v>
      </c>
      <c r="K21" s="23">
        <v>1226</v>
      </c>
      <c r="L21" s="19">
        <v>1238</v>
      </c>
      <c r="M21" s="9"/>
      <c r="N21" s="8" t="s">
        <v>7</v>
      </c>
      <c r="O21" s="7"/>
      <c r="P21" s="29"/>
      <c r="Q21" s="30"/>
      <c r="R21" s="31">
        <f>R13</f>
        <v>2022</v>
      </c>
      <c r="S21" s="31">
        <f>R21+1</f>
        <v>2023</v>
      </c>
      <c r="T21" s="31">
        <f>S21+1</f>
        <v>2024</v>
      </c>
      <c r="U21" s="31">
        <f>T21+1</f>
        <v>2025</v>
      </c>
      <c r="V21" s="31">
        <f>U21+1</f>
        <v>2026</v>
      </c>
      <c r="W21" s="7"/>
      <c r="X21" s="7"/>
      <c r="Y21" s="7"/>
      <c r="Z21" s="7"/>
      <c r="AA21" s="7"/>
      <c r="AB21" s="8" t="s">
        <v>7</v>
      </c>
      <c r="AC21" s="71">
        <v>0.01</v>
      </c>
    </row>
    <row r="22" spans="3:37" ht="15" customHeight="1" x14ac:dyDescent="0.25">
      <c r="C22" s="79" t="s">
        <v>53</v>
      </c>
      <c r="D22" s="80"/>
      <c r="E22" s="81"/>
      <c r="F22" s="82"/>
      <c r="G22" s="33" t="s">
        <v>20</v>
      </c>
      <c r="H22" s="62">
        <v>2.0499999999999998</v>
      </c>
      <c r="I22" s="63">
        <v>1.7</v>
      </c>
      <c r="J22" s="64">
        <v>1.41</v>
      </c>
      <c r="K22" s="64">
        <v>1.17</v>
      </c>
      <c r="L22" s="65">
        <v>0.97</v>
      </c>
      <c r="M22" s="9"/>
      <c r="N22" s="8" t="s">
        <v>7</v>
      </c>
      <c r="O22" s="7"/>
      <c r="P22" s="32" t="s">
        <v>43</v>
      </c>
      <c r="Q22" s="70"/>
      <c r="R22" s="86">
        <f t="shared" ref="R22:V23" si="0">H20</f>
        <v>1400</v>
      </c>
      <c r="S22" s="86">
        <f t="shared" si="0"/>
        <v>1372</v>
      </c>
      <c r="T22" s="86">
        <f t="shared" si="0"/>
        <v>1345</v>
      </c>
      <c r="U22" s="86">
        <f t="shared" si="0"/>
        <v>1318</v>
      </c>
      <c r="V22" s="86">
        <f t="shared" si="0"/>
        <v>1292</v>
      </c>
      <c r="W22" s="7"/>
      <c r="X22" s="7"/>
      <c r="Y22" s="7"/>
      <c r="Z22" s="7"/>
      <c r="AA22" s="7"/>
      <c r="AB22" s="8" t="s">
        <v>7</v>
      </c>
      <c r="AC22" s="85">
        <f ca="1">RANDBETWEEN(15,25)/-100</f>
        <v>-0.17</v>
      </c>
    </row>
    <row r="23" spans="3:37" ht="15" customHeight="1" x14ac:dyDescent="0.25">
      <c r="C23" s="67" t="s">
        <v>54</v>
      </c>
      <c r="D23" s="32"/>
      <c r="E23" s="68"/>
      <c r="F23" s="69"/>
      <c r="G23" s="33" t="s">
        <v>43</v>
      </c>
      <c r="H23" s="22">
        <v>1400</v>
      </c>
      <c r="I23" s="22">
        <v>1400</v>
      </c>
      <c r="J23" s="22">
        <v>1400</v>
      </c>
      <c r="K23" s="22">
        <v>1400</v>
      </c>
      <c r="L23" s="18">
        <v>1400</v>
      </c>
      <c r="M23" s="9"/>
      <c r="N23" s="8" t="s">
        <v>7</v>
      </c>
      <c r="O23" s="7"/>
      <c r="P23" s="32" t="s">
        <v>45</v>
      </c>
      <c r="Q23" s="72"/>
      <c r="R23" s="86">
        <f t="shared" si="0"/>
        <v>1190</v>
      </c>
      <c r="S23" s="86">
        <f t="shared" si="0"/>
        <v>1202</v>
      </c>
      <c r="T23" s="86">
        <f t="shared" si="0"/>
        <v>1214</v>
      </c>
      <c r="U23" s="86">
        <f t="shared" si="0"/>
        <v>1226</v>
      </c>
      <c r="V23" s="86">
        <f t="shared" si="0"/>
        <v>1238</v>
      </c>
      <c r="W23" s="7"/>
      <c r="X23" s="7"/>
      <c r="Y23" s="7"/>
      <c r="Z23" s="7"/>
      <c r="AA23" s="7"/>
      <c r="AB23" s="8" t="s">
        <v>7</v>
      </c>
      <c r="AC23" s="71">
        <f ca="1">RANDBETWEEN(-5,5)/100</f>
        <v>0.04</v>
      </c>
      <c r="AE23" s="6" t="s">
        <v>28</v>
      </c>
    </row>
    <row r="24" spans="3:37" ht="15" customHeight="1" x14ac:dyDescent="0.25">
      <c r="C24" s="50"/>
      <c r="D24" s="29"/>
      <c r="E24" s="51"/>
      <c r="F24" s="52"/>
      <c r="G24" s="30" t="s">
        <v>45</v>
      </c>
      <c r="H24" s="23">
        <v>1190</v>
      </c>
      <c r="I24" s="23">
        <v>1214</v>
      </c>
      <c r="J24" s="23">
        <v>1238</v>
      </c>
      <c r="K24" s="23">
        <v>1263</v>
      </c>
      <c r="L24" s="19">
        <v>1288</v>
      </c>
      <c r="M24" s="9"/>
      <c r="N24" s="8" t="s">
        <v>7</v>
      </c>
      <c r="O24" s="7"/>
      <c r="P24" s="39" t="s">
        <v>32</v>
      </c>
      <c r="Q24" s="40"/>
      <c r="R24" s="41" t="str">
        <f>IF(R22&gt;=R23,"yes","no")</f>
        <v>yes</v>
      </c>
      <c r="S24" s="41" t="str">
        <f>IF(S22&gt;=S23,"yes","no")</f>
        <v>yes</v>
      </c>
      <c r="T24" s="41" t="str">
        <f>IF(T22&gt;=T23,"yes","no")</f>
        <v>yes</v>
      </c>
      <c r="U24" s="41" t="str">
        <f>IF(U22&gt;=U23,"yes","no")</f>
        <v>yes</v>
      </c>
      <c r="V24" s="41" t="str">
        <f>IF(V22&gt;=V23,"yes","no")</f>
        <v>yes</v>
      </c>
      <c r="W24" s="42" t="s">
        <v>33</v>
      </c>
      <c r="X24" s="43"/>
      <c r="Y24" s="8" t="str">
        <f>IF(AK24=1,"PASS","fail")</f>
        <v>PASS</v>
      </c>
      <c r="Z24" s="7"/>
      <c r="AA24" s="7"/>
      <c r="AB24" s="8" t="s">
        <v>7</v>
      </c>
      <c r="AC24" s="71">
        <v>0.02</v>
      </c>
      <c r="AE24" s="44">
        <f>SUM(AF24:AJ24)</f>
        <v>5</v>
      </c>
      <c r="AF24" s="6">
        <f>IF(R24="yes",1,0)</f>
        <v>1</v>
      </c>
      <c r="AG24" s="6">
        <f>IF(S24="yes",1,0)</f>
        <v>1</v>
      </c>
      <c r="AH24" s="6">
        <f>IF(T24="yes",1,0)</f>
        <v>1</v>
      </c>
      <c r="AI24" s="6">
        <f>IF(U24="yes",1,0)</f>
        <v>1</v>
      </c>
      <c r="AJ24" s="6">
        <f>IF(V24="yes",1,0)</f>
        <v>1</v>
      </c>
      <c r="AK24" s="45">
        <f>IF(AE24&gt;=I8,1,0)</f>
        <v>1</v>
      </c>
    </row>
    <row r="25" spans="3:37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7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</row>
    <row r="26" spans="3:37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7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  <c r="AC26" s="7"/>
    </row>
    <row r="27" spans="3:37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7</v>
      </c>
      <c r="O27" s="83" t="s">
        <v>55</v>
      </c>
      <c r="P27" s="6" t="s">
        <v>56</v>
      </c>
      <c r="U27" s="84" t="s">
        <v>43</v>
      </c>
      <c r="V27" s="26" t="s">
        <v>21</v>
      </c>
      <c r="W27" s="27" t="s">
        <v>45</v>
      </c>
      <c r="X27" s="28"/>
      <c r="Y27" s="7"/>
      <c r="Z27" s="7"/>
      <c r="AA27" s="7"/>
      <c r="AB27" s="8" t="s">
        <v>7</v>
      </c>
      <c r="AC27" s="7"/>
    </row>
    <row r="28" spans="3:37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7</v>
      </c>
      <c r="X28" s="7"/>
      <c r="Y28" s="7"/>
      <c r="Z28" s="7"/>
      <c r="AA28" s="7"/>
      <c r="AB28" s="8" t="s">
        <v>7</v>
      </c>
      <c r="AC28" s="7"/>
    </row>
    <row r="29" spans="3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7</v>
      </c>
      <c r="O29" s="7"/>
      <c r="P29" s="29"/>
      <c r="Q29" s="30"/>
      <c r="R29" s="31">
        <f>R21</f>
        <v>2022</v>
      </c>
      <c r="S29" s="31">
        <f>R29+1</f>
        <v>2023</v>
      </c>
      <c r="T29" s="31">
        <f>S29+1</f>
        <v>2024</v>
      </c>
      <c r="U29" s="31">
        <f>T29+1</f>
        <v>2025</v>
      </c>
      <c r="V29" s="31">
        <f>U29+1</f>
        <v>2026</v>
      </c>
      <c r="W29" s="7"/>
      <c r="X29" s="7"/>
      <c r="Y29" s="7"/>
      <c r="Z29" s="7"/>
      <c r="AA29" s="7"/>
      <c r="AB29" s="8" t="s">
        <v>7</v>
      </c>
      <c r="AC29" s="7"/>
    </row>
    <row r="30" spans="3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7</v>
      </c>
      <c r="O30" s="7"/>
      <c r="P30" s="32" t="s">
        <v>43</v>
      </c>
      <c r="Q30" s="70"/>
      <c r="R30" s="86">
        <f t="shared" ref="R30:V31" si="1">H23</f>
        <v>1400</v>
      </c>
      <c r="S30" s="86">
        <f t="shared" si="1"/>
        <v>1400</v>
      </c>
      <c r="T30" s="86">
        <f t="shared" si="1"/>
        <v>1400</v>
      </c>
      <c r="U30" s="86">
        <f t="shared" si="1"/>
        <v>1400</v>
      </c>
      <c r="V30" s="86">
        <f t="shared" si="1"/>
        <v>1400</v>
      </c>
      <c r="W30" s="7"/>
      <c r="X30" s="7"/>
      <c r="Y30" s="7"/>
      <c r="Z30" s="7"/>
      <c r="AA30" s="7"/>
      <c r="AB30" s="8" t="s">
        <v>7</v>
      </c>
      <c r="AC30" s="7"/>
    </row>
    <row r="31" spans="3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7</v>
      </c>
      <c r="O31" s="7"/>
      <c r="P31" s="32" t="s">
        <v>45</v>
      </c>
      <c r="Q31" s="72"/>
      <c r="R31" s="86">
        <f t="shared" si="1"/>
        <v>1190</v>
      </c>
      <c r="S31" s="86">
        <f t="shared" si="1"/>
        <v>1214</v>
      </c>
      <c r="T31" s="86">
        <f t="shared" si="1"/>
        <v>1238</v>
      </c>
      <c r="U31" s="86">
        <f t="shared" si="1"/>
        <v>1263</v>
      </c>
      <c r="V31" s="86">
        <f t="shared" si="1"/>
        <v>1288</v>
      </c>
      <c r="W31" s="7"/>
      <c r="X31" s="7"/>
      <c r="Y31" s="7"/>
      <c r="Z31" s="7"/>
      <c r="AA31" s="7"/>
      <c r="AB31" s="8" t="s">
        <v>7</v>
      </c>
      <c r="AC31" s="7"/>
      <c r="AE31" s="6" t="s">
        <v>28</v>
      </c>
    </row>
    <row r="32" spans="3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7</v>
      </c>
      <c r="O32" s="7"/>
      <c r="P32" s="39" t="s">
        <v>32</v>
      </c>
      <c r="Q32" s="40"/>
      <c r="R32" s="41" t="str">
        <f>IF(R30&gt;=R31,"yes","no")</f>
        <v>yes</v>
      </c>
      <c r="S32" s="41" t="str">
        <f>IF(S30&gt;=S31,"yes","no")</f>
        <v>yes</v>
      </c>
      <c r="T32" s="41" t="str">
        <f>IF(T30&gt;=T31,"yes","no")</f>
        <v>yes</v>
      </c>
      <c r="U32" s="41" t="str">
        <f>IF(U30&gt;=U31,"yes","no")</f>
        <v>yes</v>
      </c>
      <c r="V32" s="41" t="str">
        <f>IF(V30&gt;=V31,"yes","no")</f>
        <v>yes</v>
      </c>
      <c r="W32" s="42" t="s">
        <v>33</v>
      </c>
      <c r="X32" s="43"/>
      <c r="Y32" s="8" t="str">
        <f>IF(AK32=1,"PASS","fail")</f>
        <v>PASS</v>
      </c>
      <c r="Z32" s="7"/>
      <c r="AA32" s="7"/>
      <c r="AB32" s="8" t="s">
        <v>7</v>
      </c>
      <c r="AC32" s="7"/>
      <c r="AE32" s="44">
        <f>SUM(AF32:AJ32)</f>
        <v>5</v>
      </c>
      <c r="AF32" s="6">
        <f>IF(R32="yes",1,0)</f>
        <v>1</v>
      </c>
      <c r="AG32" s="6">
        <f>IF(S32="yes",1,0)</f>
        <v>1</v>
      </c>
      <c r="AH32" s="6">
        <f>IF(T32="yes",1,0)</f>
        <v>1</v>
      </c>
      <c r="AI32" s="6">
        <f>IF(U32="yes",1,0)</f>
        <v>1</v>
      </c>
      <c r="AJ32" s="6">
        <f>IF(V32="yes",1,0)</f>
        <v>1</v>
      </c>
      <c r="AK32" s="45">
        <f>IF(AE32&gt;=I8,1,0)</f>
        <v>1</v>
      </c>
    </row>
    <row r="33" spans="3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7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7</v>
      </c>
      <c r="AC33" s="7"/>
    </row>
    <row r="34" spans="3:29" ht="15" customHeight="1" x14ac:dyDescent="0.25">
      <c r="N34" s="8" t="s">
        <v>7</v>
      </c>
      <c r="AB34" s="8" t="s">
        <v>7</v>
      </c>
    </row>
    <row r="35" spans="3:29" ht="15" customHeight="1" x14ac:dyDescent="0.25">
      <c r="N35" s="8" t="s">
        <v>7</v>
      </c>
      <c r="O35" s="87" t="s">
        <v>57</v>
      </c>
      <c r="P35" s="7" t="s">
        <v>58</v>
      </c>
      <c r="Q35" s="7"/>
      <c r="R35" s="7"/>
      <c r="S35" s="7"/>
      <c r="T35" s="7"/>
      <c r="U35" s="7"/>
      <c r="V35" s="7"/>
      <c r="W35" s="7"/>
      <c r="AB35" s="8" t="s">
        <v>7</v>
      </c>
    </row>
    <row r="36" spans="3:29" ht="15" customHeight="1" x14ac:dyDescent="0.25">
      <c r="N36" s="8" t="s">
        <v>7</v>
      </c>
      <c r="O36" s="7"/>
      <c r="P36" s="7"/>
      <c r="Q36" s="7"/>
      <c r="R36" s="7"/>
      <c r="S36" s="7"/>
      <c r="T36" s="7"/>
      <c r="U36" s="7"/>
      <c r="V36" s="7"/>
      <c r="W36" s="7"/>
      <c r="AB36" s="8" t="s">
        <v>7</v>
      </c>
    </row>
    <row r="37" spans="3:29" ht="15" customHeight="1" x14ac:dyDescent="0.25">
      <c r="N37" s="8" t="s">
        <v>7</v>
      </c>
      <c r="O37" s="7"/>
      <c r="P37" s="7" t="s">
        <v>59</v>
      </c>
      <c r="Q37" s="7"/>
      <c r="R37" s="88" t="str">
        <f>IF(SUM(AK32,AK24,AK16,AK8)=4,"is","is not")</f>
        <v>is</v>
      </c>
      <c r="S37" s="7" t="s">
        <v>60</v>
      </c>
      <c r="T37" s="7"/>
      <c r="U37" s="7"/>
      <c r="V37" s="7"/>
      <c r="W37" s="7"/>
      <c r="AB37" s="8" t="s">
        <v>7</v>
      </c>
    </row>
    <row r="38" spans="3:29" ht="15" customHeight="1" x14ac:dyDescent="0.25">
      <c r="N38" s="8" t="s">
        <v>7</v>
      </c>
      <c r="AB38" s="8" t="s">
        <v>7</v>
      </c>
    </row>
    <row r="39" spans="3:29" ht="15" customHeight="1" x14ac:dyDescent="0.25">
      <c r="N39" s="8" t="s">
        <v>7</v>
      </c>
      <c r="AB39" s="8" t="s">
        <v>7</v>
      </c>
    </row>
    <row r="40" spans="3:29" ht="15" customHeight="1" x14ac:dyDescent="0.25">
      <c r="N40" s="8" t="s">
        <v>7</v>
      </c>
      <c r="AB40" s="8" t="s">
        <v>7</v>
      </c>
    </row>
    <row r="41" spans="3:29" ht="15" customHeight="1" x14ac:dyDescent="0.25">
      <c r="N41" s="8" t="s">
        <v>7</v>
      </c>
      <c r="AB41" s="8" t="s">
        <v>7</v>
      </c>
    </row>
    <row r="42" spans="3:29" ht="15" customHeight="1" x14ac:dyDescent="0.25">
      <c r="N42" s="8" t="s">
        <v>7</v>
      </c>
      <c r="AB42" s="8" t="s">
        <v>7</v>
      </c>
    </row>
    <row r="43" spans="3:29" ht="15" customHeight="1" x14ac:dyDescent="0.25">
      <c r="N43" s="8" t="s">
        <v>7</v>
      </c>
      <c r="AB43" s="8" t="s">
        <v>7</v>
      </c>
    </row>
    <row r="44" spans="3:29" ht="15" customHeight="1" x14ac:dyDescent="0.25">
      <c r="N44" s="8" t="s">
        <v>7</v>
      </c>
      <c r="AB44" s="8" t="s">
        <v>7</v>
      </c>
    </row>
    <row r="45" spans="3:29" ht="15" customHeight="1" x14ac:dyDescent="0.25">
      <c r="N45" s="8" t="s">
        <v>7</v>
      </c>
      <c r="AB45" s="8" t="s">
        <v>7</v>
      </c>
    </row>
    <row r="46" spans="3:29" ht="15" customHeight="1" x14ac:dyDescent="0.25">
      <c r="N46" s="8" t="s">
        <v>7</v>
      </c>
      <c r="AB46" s="8" t="s">
        <v>7</v>
      </c>
    </row>
    <row r="47" spans="3:29" ht="15" customHeight="1" x14ac:dyDescent="0.25">
      <c r="N47" s="8" t="s">
        <v>7</v>
      </c>
      <c r="AB47" s="8" t="s">
        <v>7</v>
      </c>
    </row>
    <row r="48" spans="3:29" ht="15" customHeight="1" x14ac:dyDescent="0.25">
      <c r="N48" s="8" t="s">
        <v>7</v>
      </c>
      <c r="AB48" s="8" t="s">
        <v>7</v>
      </c>
    </row>
    <row r="49" spans="12:28" ht="15" customHeight="1" x14ac:dyDescent="0.25">
      <c r="N49" s="8" t="s">
        <v>7</v>
      </c>
      <c r="AB49" s="8" t="s">
        <v>7</v>
      </c>
    </row>
    <row r="50" spans="12:28" ht="15" customHeight="1" x14ac:dyDescent="0.25">
      <c r="N50" s="8" t="s">
        <v>7</v>
      </c>
      <c r="AB50" s="8" t="s">
        <v>7</v>
      </c>
    </row>
    <row r="51" spans="12:28" ht="15" customHeight="1" x14ac:dyDescent="0.25">
      <c r="N51" s="8" t="s">
        <v>7</v>
      </c>
      <c r="AB51" s="8" t="s">
        <v>7</v>
      </c>
    </row>
    <row r="52" spans="12:28" ht="15" customHeight="1" x14ac:dyDescent="0.25">
      <c r="N52" s="8" t="s">
        <v>7</v>
      </c>
      <c r="AB52" s="8" t="s">
        <v>7</v>
      </c>
    </row>
    <row r="53" spans="12:28" ht="15" customHeight="1" x14ac:dyDescent="0.25">
      <c r="N53" s="8" t="s">
        <v>7</v>
      </c>
      <c r="AB53" s="8" t="s">
        <v>7</v>
      </c>
    </row>
    <row r="54" spans="12:28" ht="15" customHeight="1" x14ac:dyDescent="0.25">
      <c r="N54" s="8" t="s">
        <v>7</v>
      </c>
      <c r="AB54" s="8" t="s">
        <v>7</v>
      </c>
    </row>
    <row r="55" spans="12:28" ht="15" customHeight="1" x14ac:dyDescent="0.25">
      <c r="N55" s="8" t="s">
        <v>7</v>
      </c>
      <c r="AB55" s="8" t="s">
        <v>7</v>
      </c>
    </row>
    <row r="56" spans="12:28" ht="15" customHeight="1" x14ac:dyDescent="0.25">
      <c r="N56" s="8" t="s">
        <v>7</v>
      </c>
      <c r="AB56" s="8" t="s">
        <v>7</v>
      </c>
    </row>
    <row r="57" spans="12:28" ht="15" customHeight="1" x14ac:dyDescent="0.25">
      <c r="N57" s="8" t="s">
        <v>7</v>
      </c>
      <c r="AB57" s="8" t="s">
        <v>7</v>
      </c>
    </row>
    <row r="58" spans="12:28" ht="15" customHeight="1" x14ac:dyDescent="0.25">
      <c r="N58" s="8" t="s">
        <v>7</v>
      </c>
      <c r="AB58" s="8" t="s">
        <v>7</v>
      </c>
    </row>
    <row r="59" spans="12:28" ht="15" customHeight="1" x14ac:dyDescent="0.25">
      <c r="N59" s="8" t="s">
        <v>7</v>
      </c>
      <c r="AB59" s="8" t="s">
        <v>7</v>
      </c>
    </row>
    <row r="60" spans="12:28" x14ac:dyDescent="0.25">
      <c r="L60" s="8" t="s">
        <v>7</v>
      </c>
    </row>
  </sheetData>
  <conditionalFormatting sqref="R8:V8">
    <cfRule type="cellIs" dxfId="13" priority="12" operator="equal">
      <formula>"yes"</formula>
    </cfRule>
    <cfRule type="cellIs" dxfId="12" priority="14" stopIfTrue="1" operator="equal">
      <formula>"no"</formula>
    </cfRule>
  </conditionalFormatting>
  <conditionalFormatting sqref="S8:V8">
    <cfRule type="cellIs" dxfId="11" priority="13" operator="equal">
      <formula>"no"</formula>
    </cfRule>
  </conditionalFormatting>
  <conditionalFormatting sqref="R16:V16">
    <cfRule type="cellIs" dxfId="10" priority="9" operator="equal">
      <formula>"yes"</formula>
    </cfRule>
    <cfRule type="cellIs" dxfId="9" priority="11" stopIfTrue="1" operator="equal">
      <formula>"no"</formula>
    </cfRule>
  </conditionalFormatting>
  <conditionalFormatting sqref="S16:V16">
    <cfRule type="cellIs" dxfId="8" priority="10" operator="equal">
      <formula>"no"</formula>
    </cfRule>
  </conditionalFormatting>
  <conditionalFormatting sqref="R24:V24">
    <cfRule type="cellIs" dxfId="7" priority="6" operator="equal">
      <formula>"yes"</formula>
    </cfRule>
    <cfRule type="cellIs" dxfId="6" priority="8" stopIfTrue="1" operator="equal">
      <formula>"no"</formula>
    </cfRule>
  </conditionalFormatting>
  <conditionalFormatting sqref="S24:V24">
    <cfRule type="cellIs" dxfId="5" priority="7" operator="equal">
      <formula>"no"</formula>
    </cfRule>
  </conditionalFormatting>
  <conditionalFormatting sqref="R32:V32">
    <cfRule type="cellIs" dxfId="4" priority="3" operator="equal">
      <formula>"yes"</formula>
    </cfRule>
    <cfRule type="cellIs" dxfId="3" priority="5" stopIfTrue="1" operator="equal">
      <formula>"no"</formula>
    </cfRule>
  </conditionalFormatting>
  <conditionalFormatting sqref="S32:V32">
    <cfRule type="cellIs" dxfId="2" priority="4" operator="equal">
      <formula>"no"</formula>
    </cfRule>
  </conditionalFormatting>
  <conditionalFormatting sqref="R37">
    <cfRule type="cellIs" dxfId="1" priority="1" operator="equal">
      <formula>"is"</formula>
    </cfRule>
    <cfRule type="cellIs" dxfId="0" priority="2" operator="equal">
      <formula>"is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Problem 1</vt:lpstr>
      <vt:lpstr>Problem 2</vt:lpstr>
      <vt:lpstr>Problem 3</vt:lpstr>
      <vt:lpstr>Problem 4</vt:lpstr>
      <vt:lpstr>Problem 5</vt:lpstr>
      <vt:lpstr>Problem 6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2024-02-16T08:56:07Z</dcterms:modified>
</cp:coreProperties>
</file>