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hnmyers/Downloads/"/>
    </mc:Choice>
  </mc:AlternateContent>
  <xr:revisionPtr revIDLastSave="0" documentId="13_ncr:1_{9BA9DEF3-1018-F949-9390-DE96D3B6D72E}" xr6:coauthVersionLast="47" xr6:coauthVersionMax="47" xr10:uidLastSave="{00000000-0000-0000-0000-000000000000}"/>
  <bookViews>
    <workbookView xWindow="19160" yWindow="1300" windowWidth="27640" windowHeight="16940" xr2:uid="{2B4110E7-58D0-954E-82D0-DC5CA727C9C0}"/>
  </bookViews>
  <sheets>
    <sheet name="2-Step Premium Trend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30" i="1" s="1"/>
  <c r="C29" i="1"/>
  <c r="D29" i="1" s="1"/>
  <c r="C28" i="1"/>
  <c r="D28" i="1" s="1"/>
  <c r="C27" i="1"/>
  <c r="D26" i="1"/>
  <c r="D25" i="1"/>
  <c r="D20" i="1"/>
  <c r="D19" i="1"/>
  <c r="D18" i="1"/>
  <c r="D16" i="1"/>
  <c r="D15" i="1"/>
  <c r="D5" i="1"/>
  <c r="D4" i="1"/>
  <c r="E6" i="1" s="1"/>
  <c r="E16" i="1" l="1"/>
  <c r="F16" i="1" s="1"/>
  <c r="E19" i="1" s="1"/>
  <c r="F19" i="1" s="1"/>
  <c r="E7" i="1"/>
  <c r="E26" i="1"/>
  <c r="F26" i="1" s="1"/>
  <c r="E28" i="1" s="1"/>
  <c r="F28" i="1" s="1"/>
  <c r="E20" i="1" l="1"/>
  <c r="F20" i="1" s="1"/>
  <c r="E18" i="1"/>
  <c r="F18" i="1" s="1"/>
  <c r="E29" i="1"/>
  <c r="F29" i="1" s="1"/>
  <c r="E30" i="1"/>
  <c r="F30" i="1" s="1"/>
</calcChain>
</file>

<file path=xl/sharedStrings.xml><?xml version="1.0" encoding="utf-8"?>
<sst xmlns="http://schemas.openxmlformats.org/spreadsheetml/2006/main" count="48" uniqueCount="36">
  <si>
    <t>PY eff date</t>
  </si>
  <si>
    <t>half</t>
  </si>
  <si>
    <t>Premium Trend: 2-Step Trending</t>
  </si>
  <si>
    <t>policy term (months)</t>
  </si>
  <si>
    <t>check:</t>
  </si>
  <si>
    <t>Key</t>
  </si>
  <si>
    <t>Av w date</t>
  </si>
  <si>
    <t>Given information</t>
  </si>
  <si>
    <t>AV E date</t>
  </si>
  <si>
    <t>User Entry</t>
  </si>
  <si>
    <t>Result</t>
  </si>
  <si>
    <t>Projected trend factor:</t>
  </si>
  <si>
    <t>Historical av E date</t>
  </si>
  <si>
    <t>AEP</t>
  </si>
  <si>
    <t xml:space="preserve">         ^ correct average earned date?</t>
  </si>
  <si>
    <t>Using</t>
  </si>
  <si>
    <t>step 2 trend from:</t>
  </si>
  <si>
    <t>trend (days)</t>
  </si>
  <si>
    <t>trend (years)</t>
  </si>
  <si>
    <t xml:space="preserve"> * figured we should trend from average earned date to average earned date</t>
  </si>
  <si>
    <t>Q4</t>
  </si>
  <si>
    <t>to:</t>
  </si>
  <si>
    <t>Using Av E P</t>
  </si>
  <si>
    <t>AEP @CRL</t>
  </si>
  <si>
    <t>step 1 trend</t>
  </si>
  <si>
    <t>step 2 trend</t>
  </si>
  <si>
    <t>2-step factor</t>
  </si>
  <si>
    <t>for step 1</t>
  </si>
  <si>
    <t>&lt;- incorrect values? Or do they just get us to Av Earned values for the future period?</t>
  </si>
  <si>
    <t>(instead of Av Written values for the future period.)</t>
  </si>
  <si>
    <t>Historical av W date</t>
  </si>
  <si>
    <t>AWP</t>
  </si>
  <si>
    <t xml:space="preserve"> * figured we should trend from average written date to average written date</t>
  </si>
  <si>
    <t>Using Av WP</t>
  </si>
  <si>
    <t>&lt;- correct values (verified with web based problem)</t>
  </si>
  <si>
    <t>months in effective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</si>
</sst>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70C0"/>
      <name val="Aptos Narrow"/>
      <family val="2"/>
      <scheme val="minor"/>
    </font>
    <font>
      <i/>
      <sz val="12"/>
      <color rgb="FF0070C0"/>
      <name val="Aptos Narrow"/>
      <family val="2"/>
      <scheme val="minor"/>
    </font>
    <font>
      <sz val="12"/>
      <name val="Aptos Narrow"/>
      <family val="2"/>
      <scheme val="minor"/>
    </font>
    <font>
      <i/>
      <sz val="12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DFA04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0" xfId="0" applyNumberFormat="1" applyFill="1"/>
    <xf numFmtId="0" fontId="0" fillId="2" borderId="0" xfId="0" applyFill="1"/>
    <xf numFmtId="0" fontId="0" fillId="0" borderId="1" xfId="0" applyBorder="1"/>
    <xf numFmtId="14" fontId="2" fillId="3" borderId="0" xfId="0" applyNumberFormat="1" applyFont="1" applyFill="1"/>
    <xf numFmtId="14" fontId="0" fillId="0" borderId="0" xfId="0" applyNumberFormat="1"/>
    <xf numFmtId="0" fontId="0" fillId="2" borderId="1" xfId="0" applyFill="1" applyBorder="1"/>
    <xf numFmtId="0" fontId="2" fillId="3" borderId="2" xfId="0" applyFont="1" applyFill="1" applyBorder="1"/>
    <xf numFmtId="14" fontId="2" fillId="0" borderId="0" xfId="0" applyNumberFormat="1" applyFont="1"/>
    <xf numFmtId="164" fontId="0" fillId="4" borderId="3" xfId="0" applyNumberFormat="1" applyFill="1" applyBorder="1"/>
    <xf numFmtId="0" fontId="2" fillId="0" borderId="0" xfId="0" applyFont="1"/>
    <xf numFmtId="0" fontId="3" fillId="0" borderId="0" xfId="0" quotePrefix="1" applyFont="1"/>
    <xf numFmtId="0" fontId="0" fillId="0" borderId="4" xfId="0" applyBorder="1"/>
    <xf numFmtId="0" fontId="0" fillId="0" borderId="5" xfId="0" applyBorder="1"/>
    <xf numFmtId="14" fontId="4" fillId="0" borderId="5" xfId="0" applyNumberFormat="1" applyFont="1" applyBorder="1"/>
    <xf numFmtId="0" fontId="0" fillId="0" borderId="6" xfId="0" applyBorder="1"/>
    <xf numFmtId="0" fontId="5" fillId="0" borderId="0" xfId="0" applyFont="1"/>
    <xf numFmtId="0" fontId="0" fillId="0" borderId="7" xfId="0" applyBorder="1"/>
    <xf numFmtId="164" fontId="0" fillId="0" borderId="0" xfId="0" applyNumberFormat="1"/>
    <xf numFmtId="0" fontId="0" fillId="0" borderId="8" xfId="0" applyBorder="1"/>
    <xf numFmtId="0" fontId="5" fillId="0" borderId="0" xfId="0" quotePrefix="1" applyFont="1"/>
    <xf numFmtId="0" fontId="1" fillId="0" borderId="0" xfId="0" applyFont="1"/>
    <xf numFmtId="164" fontId="1" fillId="4" borderId="1" xfId="0" applyNumberFormat="1" applyFont="1" applyFill="1" applyBorder="1"/>
    <xf numFmtId="1" fontId="0" fillId="0" borderId="0" xfId="0" applyNumberFormat="1"/>
    <xf numFmtId="164" fontId="1" fillId="4" borderId="2" xfId="0" applyNumberFormat="1" applyFont="1" applyFill="1" applyBorder="1"/>
    <xf numFmtId="0" fontId="0" fillId="0" borderId="0" xfId="0" quotePrefix="1"/>
    <xf numFmtId="0" fontId="0" fillId="0" borderId="9" xfId="0" applyBorder="1"/>
    <xf numFmtId="0" fontId="0" fillId="2" borderId="10" xfId="0" applyFill="1" applyBorder="1"/>
    <xf numFmtId="164" fontId="0" fillId="0" borderId="10" xfId="0" applyNumberFormat="1" applyBorder="1"/>
    <xf numFmtId="164" fontId="1" fillId="4" borderId="3" xfId="0" applyNumberFormat="1" applyFont="1" applyFill="1" applyBorder="1"/>
    <xf numFmtId="0" fontId="0" fillId="0" borderId="11" xfId="0" applyBorder="1"/>
    <xf numFmtId="164" fontId="1" fillId="0" borderId="0" xfId="0" applyNumberFormat="1" applyFont="1"/>
    <xf numFmtId="164" fontId="1" fillId="5" borderId="1" xfId="0" applyNumberFormat="1" applyFont="1" applyFill="1" applyBorder="1"/>
    <xf numFmtId="164" fontId="1" fillId="5" borderId="2" xfId="0" applyNumberFormat="1" applyFont="1" applyFill="1" applyBorder="1"/>
    <xf numFmtId="164" fontId="1" fillId="5" borderId="3" xfId="0" applyNumberFormat="1" applyFont="1" applyFill="1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17B62-59E9-7A4B-94C6-7D5F56A43E3B}">
  <dimension ref="A1:K31"/>
  <sheetViews>
    <sheetView tabSelected="1" topLeftCell="A4" zoomScale="124" zoomScaleNormal="124" workbookViewId="0">
      <selection activeCell="A8" sqref="A8"/>
    </sheetView>
  </sheetViews>
  <sheetFormatPr baseColWidth="10" defaultRowHeight="16" x14ac:dyDescent="0.2"/>
  <cols>
    <col min="8" max="8" width="16" customWidth="1"/>
    <col min="9" max="9" width="11.1640625" customWidth="1"/>
  </cols>
  <sheetData>
    <row r="1" spans="1:10" x14ac:dyDescent="0.2">
      <c r="A1" s="21" t="s">
        <v>2</v>
      </c>
      <c r="B1" s="21"/>
      <c r="C1" s="21"/>
    </row>
    <row r="2" spans="1:10" x14ac:dyDescent="0.2">
      <c r="A2" s="21"/>
      <c r="B2" s="21"/>
      <c r="C2" s="21"/>
    </row>
    <row r="3" spans="1:10" x14ac:dyDescent="0.2">
      <c r="A3" t="s">
        <v>0</v>
      </c>
      <c r="B3" s="1">
        <v>45292</v>
      </c>
      <c r="D3" t="s">
        <v>1</v>
      </c>
      <c r="H3" s="3" t="s">
        <v>5</v>
      </c>
    </row>
    <row r="4" spans="1:10" x14ac:dyDescent="0.2">
      <c r="A4" t="s">
        <v>35</v>
      </c>
      <c r="C4" s="2">
        <v>18</v>
      </c>
      <c r="D4">
        <f>C4/2</f>
        <v>9</v>
      </c>
      <c r="H4" s="6" t="s">
        <v>7</v>
      </c>
    </row>
    <row r="5" spans="1:10" x14ac:dyDescent="0.2">
      <c r="A5" t="s">
        <v>3</v>
      </c>
      <c r="C5" s="2">
        <v>12</v>
      </c>
      <c r="D5">
        <f>C5/2</f>
        <v>6</v>
      </c>
      <c r="E5" t="s">
        <v>4</v>
      </c>
      <c r="H5" s="7" t="s">
        <v>9</v>
      </c>
    </row>
    <row r="6" spans="1:10" x14ac:dyDescent="0.2">
      <c r="A6" t="s">
        <v>6</v>
      </c>
      <c r="B6" s="4">
        <v>45566</v>
      </c>
      <c r="E6" s="5">
        <f>B3+D4*365/12</f>
        <v>45565.75</v>
      </c>
      <c r="H6" s="9" t="s">
        <v>10</v>
      </c>
    </row>
    <row r="7" spans="1:10" x14ac:dyDescent="0.2">
      <c r="A7" t="s">
        <v>8</v>
      </c>
      <c r="B7" s="4">
        <v>45748</v>
      </c>
      <c r="E7" s="5">
        <f>E6+D5*365/12</f>
        <v>45748.25</v>
      </c>
    </row>
    <row r="8" spans="1:10" x14ac:dyDescent="0.2">
      <c r="C8" s="8"/>
      <c r="F8" s="5"/>
    </row>
    <row r="9" spans="1:10" x14ac:dyDescent="0.2">
      <c r="I9" s="10"/>
    </row>
    <row r="10" spans="1:10" x14ac:dyDescent="0.2">
      <c r="B10" t="s">
        <v>11</v>
      </c>
      <c r="D10" s="2">
        <v>0.93</v>
      </c>
    </row>
    <row r="13" spans="1:10" x14ac:dyDescent="0.2">
      <c r="B13" t="s">
        <v>12</v>
      </c>
      <c r="D13" s="4">
        <v>45245</v>
      </c>
      <c r="E13" s="2">
        <v>325</v>
      </c>
      <c r="F13" t="s">
        <v>13</v>
      </c>
    </row>
    <row r="14" spans="1:10" x14ac:dyDescent="0.2">
      <c r="D14" s="11" t="s">
        <v>14</v>
      </c>
    </row>
    <row r="15" spans="1:10" x14ac:dyDescent="0.2">
      <c r="A15" t="s">
        <v>15</v>
      </c>
      <c r="B15" s="12" t="s">
        <v>16</v>
      </c>
      <c r="C15" s="13"/>
      <c r="D15" s="14">
        <f>D13</f>
        <v>45245</v>
      </c>
      <c r="E15" s="13" t="s">
        <v>17</v>
      </c>
      <c r="F15" s="13" t="s">
        <v>18</v>
      </c>
      <c r="G15" s="15"/>
      <c r="H15" s="16" t="s">
        <v>19</v>
      </c>
    </row>
    <row r="16" spans="1:10" x14ac:dyDescent="0.2">
      <c r="A16" t="s">
        <v>20</v>
      </c>
      <c r="B16" s="17"/>
      <c r="C16" t="s">
        <v>21</v>
      </c>
      <c r="D16" s="5">
        <f>B7</f>
        <v>45748</v>
      </c>
      <c r="E16">
        <f>D16-D15</f>
        <v>503</v>
      </c>
      <c r="F16" s="18">
        <f>E16/365</f>
        <v>1.3780821917808219</v>
      </c>
      <c r="G16" s="19"/>
      <c r="J16" s="20"/>
    </row>
    <row r="17" spans="1:11" x14ac:dyDescent="0.2">
      <c r="A17" s="21" t="s">
        <v>13</v>
      </c>
      <c r="B17" s="17" t="s">
        <v>22</v>
      </c>
      <c r="C17" t="s">
        <v>23</v>
      </c>
      <c r="D17" t="s">
        <v>24</v>
      </c>
      <c r="E17" t="s">
        <v>25</v>
      </c>
      <c r="F17" t="s">
        <v>26</v>
      </c>
      <c r="G17" s="19"/>
    </row>
    <row r="18" spans="1:11" x14ac:dyDescent="0.2">
      <c r="A18" t="s">
        <v>27</v>
      </c>
      <c r="B18" s="17">
        <v>2021</v>
      </c>
      <c r="C18" s="2">
        <v>260</v>
      </c>
      <c r="D18" s="18">
        <f>$E$13/C18</f>
        <v>1.25</v>
      </c>
      <c r="E18" s="18">
        <f>$D$10^$F$16</f>
        <v>0.90482983603607314</v>
      </c>
      <c r="F18" s="22">
        <f>D18*E18</f>
        <v>1.1310372950450915</v>
      </c>
      <c r="G18" s="19"/>
      <c r="K18" s="23"/>
    </row>
    <row r="19" spans="1:11" x14ac:dyDescent="0.2">
      <c r="B19" s="17">
        <v>2022</v>
      </c>
      <c r="C19" s="2">
        <v>278</v>
      </c>
      <c r="D19" s="18">
        <f>$E$13/C19</f>
        <v>1.1690647482014389</v>
      </c>
      <c r="E19" s="18">
        <f t="shared" ref="E19:E20" si="0">$D$10^$F$16</f>
        <v>0.90482983603607314</v>
      </c>
      <c r="F19" s="24">
        <f t="shared" ref="F19:F20" si="1">D19*E19</f>
        <v>1.0578046644306611</v>
      </c>
      <c r="G19" s="19"/>
      <c r="H19" s="25" t="s">
        <v>28</v>
      </c>
      <c r="K19" s="23"/>
    </row>
    <row r="20" spans="1:11" x14ac:dyDescent="0.2">
      <c r="B20" s="26">
        <v>2023</v>
      </c>
      <c r="C20" s="27">
        <v>295</v>
      </c>
      <c r="D20" s="28">
        <f>$E$13/C20</f>
        <v>1.1016949152542372</v>
      </c>
      <c r="E20" s="28">
        <f t="shared" si="0"/>
        <v>0.90482983603607314</v>
      </c>
      <c r="F20" s="29">
        <f t="shared" si="1"/>
        <v>0.99684642953126701</v>
      </c>
      <c r="G20" s="30"/>
      <c r="J20" t="s">
        <v>29</v>
      </c>
      <c r="K20" s="23"/>
    </row>
    <row r="21" spans="1:11" x14ac:dyDescent="0.2">
      <c r="D21" s="18"/>
      <c r="E21" s="18"/>
      <c r="F21" s="31"/>
    </row>
    <row r="22" spans="1:11" x14ac:dyDescent="0.2">
      <c r="D22" s="18"/>
      <c r="E22" s="18"/>
      <c r="F22" s="31"/>
    </row>
    <row r="23" spans="1:11" x14ac:dyDescent="0.2">
      <c r="B23" t="s">
        <v>30</v>
      </c>
      <c r="D23" s="4">
        <v>45245</v>
      </c>
      <c r="E23" s="2">
        <v>354</v>
      </c>
      <c r="F23" t="s">
        <v>31</v>
      </c>
    </row>
    <row r="25" spans="1:11" x14ac:dyDescent="0.2">
      <c r="A25" t="s">
        <v>15</v>
      </c>
      <c r="B25" s="12" t="s">
        <v>16</v>
      </c>
      <c r="C25" s="13"/>
      <c r="D25" s="14">
        <f>D23</f>
        <v>45245</v>
      </c>
      <c r="E25" s="13" t="s">
        <v>17</v>
      </c>
      <c r="F25" s="13" t="s">
        <v>18</v>
      </c>
      <c r="G25" s="15"/>
      <c r="H25" s="16" t="s">
        <v>32</v>
      </c>
    </row>
    <row r="26" spans="1:11" x14ac:dyDescent="0.2">
      <c r="A26" t="s">
        <v>20</v>
      </c>
      <c r="B26" s="17"/>
      <c r="C26" t="s">
        <v>21</v>
      </c>
      <c r="D26" s="5">
        <f>B6</f>
        <v>45566</v>
      </c>
      <c r="E26">
        <f>D26-D25</f>
        <v>321</v>
      </c>
      <c r="F26" s="18">
        <f>E26/365</f>
        <v>0.8794520547945206</v>
      </c>
      <c r="G26" s="19"/>
      <c r="J26" s="20"/>
    </row>
    <row r="27" spans="1:11" x14ac:dyDescent="0.2">
      <c r="A27" s="21" t="s">
        <v>31</v>
      </c>
      <c r="B27" s="17" t="s">
        <v>33</v>
      </c>
      <c r="C27" t="str">
        <f>C17</f>
        <v>AEP @CRL</v>
      </c>
      <c r="D27" t="s">
        <v>24</v>
      </c>
      <c r="E27" t="s">
        <v>25</v>
      </c>
      <c r="F27" t="s">
        <v>26</v>
      </c>
      <c r="G27" s="19"/>
    </row>
    <row r="28" spans="1:11" x14ac:dyDescent="0.2">
      <c r="A28" t="s">
        <v>27</v>
      </c>
      <c r="B28" s="17">
        <v>2021</v>
      </c>
      <c r="C28" s="2">
        <f>C18</f>
        <v>260</v>
      </c>
      <c r="D28" s="18">
        <f>$E$23/C28</f>
        <v>1.3615384615384616</v>
      </c>
      <c r="E28" s="18">
        <f>$D$10^$F$26</f>
        <v>0.9381715618592692</v>
      </c>
      <c r="F28" s="32">
        <f>D28*E28</f>
        <v>1.277356664993005</v>
      </c>
      <c r="G28" s="19"/>
      <c r="H28" s="25" t="s">
        <v>34</v>
      </c>
      <c r="K28" s="23"/>
    </row>
    <row r="29" spans="1:11" x14ac:dyDescent="0.2">
      <c r="B29" s="17">
        <v>2022</v>
      </c>
      <c r="C29" s="2">
        <f>C19</f>
        <v>278</v>
      </c>
      <c r="D29" s="18">
        <f>$E$23/C29</f>
        <v>1.2733812949640289</v>
      </c>
      <c r="E29" s="18">
        <f>$D$10^$F$26</f>
        <v>0.9381715618592692</v>
      </c>
      <c r="F29" s="33">
        <f t="shared" ref="F29:F30" si="2">D29*E29</f>
        <v>1.1946501183387817</v>
      </c>
      <c r="G29" s="19"/>
      <c r="K29" s="23"/>
    </row>
    <row r="30" spans="1:11" x14ac:dyDescent="0.2">
      <c r="B30" s="17">
        <v>2023</v>
      </c>
      <c r="C30" s="2">
        <f>C20</f>
        <v>295</v>
      </c>
      <c r="D30" s="18">
        <f>$E$23/C30</f>
        <v>1.2</v>
      </c>
      <c r="E30" s="18">
        <f>$D$10^$F$26</f>
        <v>0.9381715618592692</v>
      </c>
      <c r="F30" s="34">
        <f t="shared" si="2"/>
        <v>1.125805874231123</v>
      </c>
      <c r="G30" s="19"/>
      <c r="K30" s="23"/>
    </row>
    <row r="31" spans="1:11" x14ac:dyDescent="0.2">
      <c r="B31" s="26"/>
      <c r="C31" s="35"/>
      <c r="D31" s="35"/>
      <c r="E31" s="35"/>
      <c r="F31" s="35"/>
      <c r="G31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2-Step Premium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Myers</dc:creator>
  <cp:lastModifiedBy>John Myers</cp:lastModifiedBy>
  <dcterms:created xsi:type="dcterms:W3CDTF">2024-08-10T16:43:30Z</dcterms:created>
  <dcterms:modified xsi:type="dcterms:W3CDTF">2024-08-10T16:50:01Z</dcterms:modified>
</cp:coreProperties>
</file>